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61" yWindow="570" windowWidth="15330" windowHeight="4080" firstSheet="1" activeTab="6"/>
  </bookViews>
  <sheets>
    <sheet name="Gebruik" sheetId="1" r:id="rId1"/>
    <sheet name="Reglementen" sheetId="2" r:id="rId2"/>
    <sheet name="Revisies" sheetId="3" r:id="rId3"/>
    <sheet name="Inschrijving" sheetId="4" r:id="rId4"/>
    <sheet name="Hoofdronde" sheetId="5" r:id="rId5"/>
    <sheet name="Verliezers" sheetId="6" r:id="rId6"/>
    <sheet name="Finales" sheetId="7" r:id="rId7"/>
    <sheet name="Uitslag" sheetId="8" r:id="rId8"/>
    <sheet name="Scratch" sheetId="9" r:id="rId9"/>
  </sheets>
  <definedNames>
    <definedName name="_xlnm.Print_Titles" localSheetId="6">'Finales'!$1:$3</definedName>
    <definedName name="_xlnm.Print_Titles" localSheetId="4">'Hoofdronde'!$1:$3</definedName>
    <definedName name="_xlnm.Print_Titles" localSheetId="3">'Inschrijving'!$1:$6</definedName>
    <definedName name="_xlnm.Print_Titles" localSheetId="7">'Uitslag'!$1:$3</definedName>
    <definedName name="_xlnm.Print_Titles" localSheetId="5">'Verliezers'!$1:$3</definedName>
  </definedNames>
  <calcPr fullCalcOnLoad="1"/>
</workbook>
</file>

<file path=xl/comments5.xml><?xml version="1.0" encoding="utf-8"?>
<comments xmlns="http://schemas.openxmlformats.org/spreadsheetml/2006/main">
  <authors>
    <author>HH_Broesder</author>
  </authors>
  <commentList>
    <comment ref="A4" authorId="0">
      <text>
        <r>
          <rPr>
            <b/>
            <i/>
            <sz val="10"/>
            <rFont val="Arial"/>
            <family val="2"/>
          </rPr>
          <t>Wedstrijd nummer</t>
        </r>
      </text>
    </comment>
    <comment ref="A5" authorId="0">
      <text>
        <r>
          <rPr>
            <b/>
            <i/>
            <sz val="10"/>
            <rFont val="Arial"/>
            <family val="2"/>
          </rPr>
          <t>Tafel nummer</t>
        </r>
      </text>
    </comment>
    <comment ref="B4" authorId="0">
      <text>
        <r>
          <rPr>
            <b/>
            <i/>
            <sz val="10"/>
            <rFont val="Arial"/>
            <family val="2"/>
          </rPr>
          <t>Naam speler</t>
        </r>
      </text>
    </comment>
    <comment ref="C4" authorId="0">
      <text>
        <r>
          <rPr>
            <b/>
            <i/>
            <sz val="10"/>
            <rFont val="Arial"/>
            <family val="2"/>
          </rPr>
          <t>Uitslag</t>
        </r>
      </text>
    </comment>
  </commentList>
</comments>
</file>

<file path=xl/comments6.xml><?xml version="1.0" encoding="utf-8"?>
<comments xmlns="http://schemas.openxmlformats.org/spreadsheetml/2006/main">
  <authors>
    <author>HH_Broesder</author>
  </authors>
  <commentList>
    <comment ref="A4" authorId="0">
      <text>
        <r>
          <rPr>
            <b/>
            <i/>
            <sz val="10"/>
            <rFont val="Arial"/>
            <family val="2"/>
          </rPr>
          <t>Wedstrijdnummer verliezer</t>
        </r>
      </text>
    </comment>
    <comment ref="B5" authorId="0">
      <text>
        <r>
          <rPr>
            <b/>
            <i/>
            <sz val="10"/>
            <rFont val="Tahoma"/>
            <family val="2"/>
          </rPr>
          <t>Tafel nummer</t>
        </r>
      </text>
    </comment>
  </commentList>
</comments>
</file>

<file path=xl/sharedStrings.xml><?xml version="1.0" encoding="utf-8"?>
<sst xmlns="http://schemas.openxmlformats.org/spreadsheetml/2006/main" count="431" uniqueCount="213">
  <si>
    <t xml:space="preserve">1.1 fill in the name of the tournament. </t>
  </si>
  <si>
    <t xml:space="preserve">1.2 Fill in to where the tournament double knock out is: </t>
  </si>
  <si>
    <t xml:space="preserve">1.3 Fill in the names of the participants. Each participant can register only 1 time! Maximum 128 participants! </t>
  </si>
  <si>
    <t xml:space="preserve">2.5 Fill in the result. The winner goes automatically further to the next round in the head tournament the loser goes automatically further to the loser tournament </t>
  </si>
  <si>
    <t>Go to cell in which '&gt; R # x &lt;' state mentioned.</t>
  </si>
  <si>
    <t>Fill in ' - ' (minus), followed by [Enter]</t>
  </si>
  <si>
    <t>Go to tab "Verliezers" (Losers)</t>
  </si>
  <si>
    <t>If of application, to see under 2., but then for the losers</t>
  </si>
  <si>
    <t xml:space="preserve">2.2 Fill possibly "best of:" in (on top of the working surface). </t>
  </si>
  <si>
    <t xml:space="preserve">Instructions for use </t>
  </si>
  <si>
    <t>Tournament organisation version 4.2</t>
  </si>
  <si>
    <t>N</t>
  </si>
  <si>
    <t>Ranking:</t>
  </si>
  <si>
    <t>Ranking</t>
  </si>
  <si>
    <t>3.1</t>
  </si>
  <si>
    <t>4.</t>
  </si>
  <si>
    <t>4.1</t>
  </si>
  <si>
    <t>5.</t>
  </si>
  <si>
    <t>Tips</t>
  </si>
  <si>
    <t>5.1</t>
  </si>
  <si>
    <t>W1 x V3</t>
  </si>
  <si>
    <t>W2 x V4</t>
  </si>
  <si>
    <t>W1 x V2</t>
  </si>
  <si>
    <t>W2 x V1</t>
  </si>
  <si>
    <t>6.</t>
  </si>
  <si>
    <t>6.1</t>
  </si>
  <si>
    <t>Finales:</t>
  </si>
  <si>
    <t>Revisie</t>
  </si>
  <si>
    <t>Wijzigingen</t>
  </si>
  <si>
    <t>1.0</t>
  </si>
  <si>
    <t>Eerste poging, niet gebruikt, alleen testversie</t>
  </si>
  <si>
    <t>2.0</t>
  </si>
  <si>
    <t>Eerste keer getest bij pooltoernooi</t>
  </si>
  <si>
    <t>Verliezersronde compleet verkeerd opgezet</t>
  </si>
  <si>
    <t>3.0</t>
  </si>
  <si>
    <t>Gebruikt bij Noord Nederlandse Pool Ranking vanaf nov. 2003</t>
  </si>
  <si>
    <t>Publicatie</t>
  </si>
  <si>
    <t>feb. 2003</t>
  </si>
  <si>
    <t>mei 2003</t>
  </si>
  <si>
    <t>sept. 2003</t>
  </si>
  <si>
    <t>Fouten in toekenning bye's: bye's tegen elkaar in verliezersronde</t>
  </si>
  <si>
    <t>Fouten in 3e ronde verliezers, niet volgens NNPR/NRM schema</t>
  </si>
  <si>
    <t>Fouten in finale ronde loting, niet volgens NNPR/NRM schema</t>
  </si>
  <si>
    <t>W5 x V7</t>
  </si>
  <si>
    <t>W6 x V8</t>
  </si>
  <si>
    <t>W3 x V4</t>
  </si>
  <si>
    <t>W4 x V3</t>
  </si>
  <si>
    <t>4.0</t>
  </si>
  <si>
    <t>mrt. 2004</t>
  </si>
  <si>
    <t>3.2</t>
  </si>
  <si>
    <t>a.</t>
  </si>
  <si>
    <t>b.</t>
  </si>
  <si>
    <t>7.</t>
  </si>
  <si>
    <t>7.1</t>
  </si>
  <si>
    <t>7.2</t>
  </si>
  <si>
    <t>7.3</t>
  </si>
  <si>
    <t>Eerste ronde in hoofdronde: Cellen spelersnamen beveiligd, ter wijl soms wijzigingen moeten worden aangebracht</t>
  </si>
  <si>
    <t>Bye's worden direct toegekend en doorgeschreven, terwijl laatkomers soms nog mee moeten doen.</t>
  </si>
  <si>
    <t>Vermelde fouten en suggesties verwerkt</t>
  </si>
  <si>
    <t>Beschikbaar gesteld aan KNBB</t>
  </si>
  <si>
    <t>W1 x V1</t>
  </si>
  <si>
    <t>W2 x V2</t>
  </si>
  <si>
    <t>W3 x V3</t>
  </si>
  <si>
    <t>W4 x V4</t>
  </si>
  <si>
    <t>128,64,32,16</t>
  </si>
  <si>
    <t>128,64</t>
  </si>
  <si>
    <t>32,16</t>
  </si>
  <si>
    <t>Fout in toekenning bye's geplaatste spelers, wanneer de speler op voorlaatste inschrijving een plaatsing is toegekend</t>
  </si>
  <si>
    <t>Getest door A. Broersma</t>
  </si>
  <si>
    <t>Beschikbaar gesteld voor gebruik bij NNPR / NRM</t>
  </si>
  <si>
    <t>Vermelde fout hersteld</t>
  </si>
  <si>
    <t>4,2</t>
  </si>
  <si>
    <t>okt. 2005</t>
  </si>
  <si>
    <t>Op verzoek A. Broersma finaleplaatsing bij DKO tot laatste 16 winnaars / verliezers aangepast volgens opgave</t>
  </si>
  <si>
    <t>W3 x V1</t>
  </si>
  <si>
    <t>W4 x V2</t>
  </si>
  <si>
    <t>W7 x V5</t>
  </si>
  <si>
    <t>W8 x V6</t>
  </si>
  <si>
    <t>Tournament Name</t>
  </si>
  <si>
    <t>Double KO to last</t>
  </si>
  <si>
    <t>Paid?</t>
  </si>
  <si>
    <t>Applied regulations for registration:</t>
  </si>
  <si>
    <t>Participants</t>
  </si>
  <si>
    <t>Number minimum 4 and maximum 128</t>
  </si>
  <si>
    <t>If ranking filled in (0), then player is placed in diagram, where:</t>
  </si>
  <si>
    <t>Partitioning placed players concerning equal parts of diagram</t>
  </si>
  <si>
    <t>Granting bye's if available players on the basis of order in ranking, placed to</t>
  </si>
  <si>
    <t>Partitioning:</t>
  </si>
  <si>
    <t>at 8:</t>
  </si>
  <si>
    <t>at 4:</t>
  </si>
  <si>
    <t>all</t>
  </si>
  <si>
    <t>Go to Tab "Finales"</t>
  </si>
  <si>
    <t>If all to games in the 1st round are played, the remaining bye's must be put through. Do this as follows:</t>
  </si>
  <si>
    <t>1. Go to tab "Inschrijvingen" (Registration)</t>
  </si>
  <si>
    <t xml:space="preserve">4: Last 2 winners round and last 2 losers round finish finals. </t>
  </si>
  <si>
    <t xml:space="preserve">8: Last 4 winners round and last 4 losers round finish finals. </t>
  </si>
  <si>
    <t xml:space="preserve">16: Last 8 winners round and last 8 losers round finish finals. Larger than 16 not possible! </t>
  </si>
  <si>
    <t>2. Go to tab "Hoofdronde" (1st and winners round)</t>
  </si>
  <si>
    <r>
      <t xml:space="preserve">0: Complete </t>
    </r>
    <r>
      <rPr>
        <b/>
        <sz val="9"/>
        <rFont val="Arial"/>
        <family val="2"/>
      </rPr>
      <t>single</t>
    </r>
    <r>
      <rPr>
        <sz val="9"/>
        <rFont val="Arial"/>
        <family val="2"/>
      </rPr>
      <t xml:space="preserve"> k.o. </t>
    </r>
  </si>
  <si>
    <r>
      <t xml:space="preserve">2: Entirely </t>
    </r>
    <r>
      <rPr>
        <b/>
        <sz val="9"/>
        <rFont val="Arial"/>
        <family val="2"/>
      </rPr>
      <t>double</t>
    </r>
    <r>
      <rPr>
        <sz val="9"/>
        <rFont val="Arial"/>
        <family val="2"/>
      </rPr>
      <t xml:space="preserve"> k.o. </t>
    </r>
  </si>
  <si>
    <t xml:space="preserve">1.4 Fill in if the participant has paid (y/n) </t>
  </si>
  <si>
    <t xml:space="preserve">1.5 If participant is placed by means of ranking, then fill in under ranking, if not fill in 0. Pay attention to, equal ranking places cannot occur! Maximum 8 players can be placed. </t>
  </si>
  <si>
    <t xml:space="preserve">1.6 If everything has been filled in, click Start. The draw is performed like in "Reglementen" (Regulations) indicated. The winners round, loser round and finals are produced automatically. </t>
  </si>
  <si>
    <t xml:space="preserve">1.7 Give a clear name at save the file. Don't overwrite this file because this is the original one. </t>
  </si>
  <si>
    <t xml:space="preserve">2.3 Possibly fill in the table number. </t>
  </si>
  <si>
    <t xml:space="preserve">2.1 Search matches to play in the lowest round in tab "head round". </t>
  </si>
  <si>
    <t xml:space="preserve">2.4 Write out the match. </t>
  </si>
  <si>
    <t>3. Late arrivals and bye's</t>
  </si>
  <si>
    <t>At the draw the bye's (open place) are indicated as a r # x (reserve). Should there be late comers, fill in their names in the 1st round, to start at lowest r # number. The highest placed player gets the last reserve as their opponent.</t>
  </si>
  <si>
    <t>The player is automatically written into the next round and the bye goes to the losers round</t>
  </si>
  <si>
    <t>Go to Tab "Uitslag" (Result)</t>
  </si>
  <si>
    <t>If all matches are played, the results are listed automatically on this worksheet. Ranking points must be filled in by hand.</t>
  </si>
  <si>
    <t>When the tournament has made a draw, do not press "Start" again! The current draw is removed as a result, and a new one occurs instead!</t>
  </si>
  <si>
    <t>Save the file regularly,  best after each modification. Thus the file continues to exist.</t>
  </si>
  <si>
    <t>Make a print of all mentioned tabs at the end of the tournament.</t>
  </si>
  <si>
    <t>Chart:</t>
  </si>
  <si>
    <t>DKO till:</t>
  </si>
  <si>
    <t>APN LEAGUE NATIONAL</t>
  </si>
  <si>
    <t xml:space="preserve"> 1e ronde</t>
  </si>
  <si>
    <t>Best of:</t>
  </si>
  <si>
    <t xml:space="preserve"> 2e ronde</t>
  </si>
  <si>
    <t xml:space="preserve"> 3e ronde</t>
  </si>
  <si>
    <t xml:space="preserve"> 4e ronde</t>
  </si>
  <si>
    <t>Naar finales</t>
  </si>
  <si>
    <t>Plaatsing  2e ronde</t>
  </si>
  <si>
    <t>Plaatsing  3e ronde</t>
  </si>
  <si>
    <t>Plaatsing  4e ronde</t>
  </si>
  <si>
    <t>Finale</t>
  </si>
  <si>
    <t>W1</t>
  </si>
  <si>
    <t>V1</t>
  </si>
  <si>
    <t>Pl.</t>
  </si>
  <si>
    <t>Speler</t>
  </si>
  <si>
    <t>Pntn.</t>
  </si>
  <si>
    <t>W2</t>
  </si>
  <si>
    <t>W3</t>
  </si>
  <si>
    <t>W4</t>
  </si>
  <si>
    <t>W5</t>
  </si>
  <si>
    <t>W6</t>
  </si>
  <si>
    <t>W7</t>
  </si>
  <si>
    <t>W8</t>
  </si>
  <si>
    <t>1/8e finales</t>
  </si>
  <si>
    <t>V3</t>
  </si>
  <si>
    <t>V4</t>
  </si>
  <si>
    <t>V2</t>
  </si>
  <si>
    <t>V7</t>
  </si>
  <si>
    <t>V8</t>
  </si>
  <si>
    <t>V5</t>
  </si>
  <si>
    <t>V6</t>
  </si>
  <si>
    <t>1/4e finales</t>
  </si>
  <si>
    <t>1/2e finales</t>
  </si>
  <si>
    <t>BYE</t>
  </si>
  <si>
    <t>PHIL BURFORD 7</t>
  </si>
  <si>
    <t>Steve Heron 3</t>
  </si>
  <si>
    <t>Brad Parker 7</t>
  </si>
  <si>
    <t>Martin Lee 5</t>
  </si>
  <si>
    <t>Paul Talbot 3</t>
  </si>
  <si>
    <t>Bye</t>
  </si>
  <si>
    <t>Jamie White 2</t>
  </si>
  <si>
    <t>Nelio Andrade 4</t>
  </si>
  <si>
    <t>LAURO CATAPANG 5</t>
  </si>
  <si>
    <t>MIKE STANLEY 4</t>
  </si>
  <si>
    <t>ASLUM ABUBAKER 5</t>
  </si>
  <si>
    <t>ADAM JACKSON 6</t>
  </si>
  <si>
    <t>LARRY HINRICHS 4</t>
  </si>
  <si>
    <t>PAT CLEARY 1</t>
  </si>
  <si>
    <t>DENNIS TANG 4</t>
  </si>
  <si>
    <t>SAM LUI 4</t>
  </si>
  <si>
    <t>CHRIS KELLY 1</t>
  </si>
  <si>
    <t>PAUL TOZER 4</t>
  </si>
  <si>
    <t>KEIRON CLARKE 6</t>
  </si>
  <si>
    <t>ELIO LARANGINHA 3</t>
  </si>
  <si>
    <t>TOM WOOLSTENCROFT 4</t>
  </si>
  <si>
    <t>JASON LAWERENCE 3</t>
  </si>
  <si>
    <t>PETE BARKER 3</t>
  </si>
  <si>
    <t>COLIN RENNISON 5</t>
  </si>
  <si>
    <t>GEOFF EDGE 4</t>
  </si>
  <si>
    <t>GRAHAM NEALE 3</t>
  </si>
  <si>
    <t>PETER PRZEDNOWEK 3</t>
  </si>
  <si>
    <t>RAMON NAVARRO 4</t>
  </si>
  <si>
    <t>ROSS PILKINTON 5</t>
  </si>
  <si>
    <t>CHUN HAO MAN 4</t>
  </si>
  <si>
    <t>GRAHAM WEST 5</t>
  </si>
  <si>
    <t>MATT GWYNNE 1</t>
  </si>
  <si>
    <t>RAJIV SAKARIA 4</t>
  </si>
  <si>
    <t>JIM O'HARE 5</t>
  </si>
  <si>
    <t>FAISAL QUADEER 3</t>
  </si>
  <si>
    <t>MATTHEW NORREY 1</t>
  </si>
  <si>
    <t>DAN LIM 4</t>
  </si>
  <si>
    <t>JAMES INGLIS 5</t>
  </si>
  <si>
    <t>SHAUN TIDDEMAN 2</t>
  </si>
  <si>
    <t>MARTIN CORREIA 7</t>
  </si>
  <si>
    <t>BRIAN CRAIG 4</t>
  </si>
  <si>
    <t>MIKE RODGERS 7</t>
  </si>
  <si>
    <t>ADRIAN CUMISKEY 5</t>
  </si>
  <si>
    <t>JON CHALMERS 3</t>
  </si>
  <si>
    <t>ALAN MILLERSHIP 7</t>
  </si>
  <si>
    <t>CRAIG OSBOURNE 7</t>
  </si>
  <si>
    <t>AJIT MISTRY 5</t>
  </si>
  <si>
    <t>TASH 6</t>
  </si>
  <si>
    <t>STUART MILLER 4</t>
  </si>
  <si>
    <t>CHRIS RAVEN 3</t>
  </si>
  <si>
    <t>STUART COLCLOUGH 7</t>
  </si>
  <si>
    <t>BRETT ARMER 6</t>
  </si>
  <si>
    <t>ASH MEMON 5</t>
  </si>
  <si>
    <t>JAMES COURT 4</t>
  </si>
  <si>
    <t>JONATHAN MATHERS 7</t>
  </si>
  <si>
    <t>PHIL MORGAN 6</t>
  </si>
  <si>
    <t>MARK COLLINS 3</t>
  </si>
  <si>
    <t>NEIL JENKINS 6</t>
  </si>
  <si>
    <t>CRAIG HIRST 4</t>
  </si>
  <si>
    <t>MIKE BURKE 5</t>
  </si>
  <si>
    <t>MATHREW LAWRENSON 7</t>
  </si>
  <si>
    <t>MORGAN LOCKERYEAR 0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</si>
</sst>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i/>
      <sz val="10"/>
      <color indexed="16"/>
      <name val="Arial"/>
      <family val="2"/>
    </font>
    <font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7" fillId="8" borderId="0" xfId="0" applyFont="1" applyFill="1" applyAlignment="1">
      <alignment/>
    </xf>
    <xf numFmtId="49" fontId="4" fillId="8" borderId="0" xfId="0" applyNumberFormat="1" applyFont="1" applyFill="1" applyAlignment="1">
      <alignment horizontal="center"/>
    </xf>
    <xf numFmtId="0" fontId="4" fillId="8" borderId="0" xfId="0" applyFont="1" applyFill="1" applyAlignment="1">
      <alignment/>
    </xf>
    <xf numFmtId="0" fontId="4" fillId="8" borderId="0" xfId="0" applyFont="1" applyFill="1" applyAlignment="1">
      <alignment horizontal="center"/>
    </xf>
    <xf numFmtId="49" fontId="7" fillId="8" borderId="0" xfId="0" applyNumberFormat="1" applyFont="1" applyFill="1" applyAlignment="1">
      <alignment horizontal="center"/>
    </xf>
    <xf numFmtId="49" fontId="6" fillId="8" borderId="0" xfId="0" applyNumberFormat="1" applyFont="1" applyFill="1" applyAlignment="1">
      <alignment/>
    </xf>
    <xf numFmtId="49" fontId="4" fillId="8" borderId="0" xfId="0" applyNumberFormat="1" applyFont="1" applyFill="1" applyAlignment="1">
      <alignment/>
    </xf>
    <xf numFmtId="49" fontId="5" fillId="8" borderId="0" xfId="0" applyNumberFormat="1" applyFont="1" applyFill="1" applyAlignment="1">
      <alignment/>
    </xf>
    <xf numFmtId="49" fontId="7" fillId="8" borderId="0" xfId="0" applyNumberFormat="1" applyFont="1" applyFill="1" applyAlignment="1">
      <alignment/>
    </xf>
    <xf numFmtId="49" fontId="9" fillId="8" borderId="0" xfId="19" applyNumberFormat="1" applyFont="1" applyFill="1" applyAlignment="1">
      <alignment/>
    </xf>
    <xf numFmtId="49" fontId="10" fillId="8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4" borderId="0" xfId="0" applyFont="1" applyFill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13" fillId="5" borderId="0" xfId="0" applyFont="1" applyFill="1" applyAlignment="1" applyProtection="1">
      <alignment horizontal="center"/>
      <protection/>
    </xf>
    <xf numFmtId="0" fontId="0" fillId="5" borderId="0" xfId="0" applyFill="1" applyAlignment="1" applyProtection="1">
      <alignment horizontal="right"/>
      <protection/>
    </xf>
    <xf numFmtId="0" fontId="0" fillId="6" borderId="0" xfId="0" applyFill="1" applyAlignment="1" applyProtection="1">
      <alignment horizontal="right"/>
      <protection/>
    </xf>
    <xf numFmtId="0" fontId="14" fillId="6" borderId="0" xfId="0" applyFont="1" applyFill="1" applyAlignment="1" applyProtection="1">
      <alignment horizontal="center"/>
      <protection/>
    </xf>
    <xf numFmtId="0" fontId="4" fillId="8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60000"/>
      <rgbColor rgb="00FFFF00"/>
      <rgbColor rgb="00FF00FF"/>
      <rgbColor rgb="0000FFFF"/>
      <rgbColor rgb="00000099"/>
      <rgbColor rgb="00008000"/>
      <rgbColor rgb="00000080"/>
      <rgbColor rgb="0066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FFFF"/>
      <rgbColor rgb="0066FF66"/>
      <rgbColor rgb="00FFCC00"/>
      <rgbColor rgb="00FFCC99"/>
      <rgbColor rgb="00FF6666"/>
      <rgbColor rgb="00CCCCFF"/>
      <rgbColor rgb="00FFCC99"/>
      <rgbColor rgb="003366FF"/>
      <rgbColor rgb="0033CCCC"/>
      <rgbColor rgb="0099CC00"/>
      <rgbColor rgb="00FFFF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64"/>
  <sheetViews>
    <sheetView workbookViewId="0" topLeftCell="A1">
      <selection activeCell="D49" sqref="D49"/>
    </sheetView>
  </sheetViews>
  <sheetFormatPr defaultColWidth="9.140625" defaultRowHeight="12.75"/>
  <cols>
    <col min="1" max="4" width="3.7109375" style="26" customWidth="1"/>
    <col min="5" max="16384" width="9.140625" style="26" customWidth="1"/>
  </cols>
  <sheetData>
    <row r="1" ht="15">
      <c r="A1" s="31"/>
    </row>
    <row r="2" ht="23.25">
      <c r="B2" s="30" t="s">
        <v>10</v>
      </c>
    </row>
    <row r="4" s="27" customFormat="1" ht="12">
      <c r="B4" s="25" t="s">
        <v>9</v>
      </c>
    </row>
    <row r="6" s="28" customFormat="1" ht="12">
      <c r="B6" s="28" t="s">
        <v>93</v>
      </c>
    </row>
    <row r="7" ht="12">
      <c r="B7" s="26" t="s">
        <v>0</v>
      </c>
    </row>
    <row r="8" ht="12">
      <c r="B8" s="26" t="s">
        <v>1</v>
      </c>
    </row>
    <row r="9" ht="12">
      <c r="E9" s="26" t="s">
        <v>98</v>
      </c>
    </row>
    <row r="10" ht="12">
      <c r="E10" s="26" t="s">
        <v>99</v>
      </c>
    </row>
    <row r="11" ht="12">
      <c r="E11" s="26" t="s">
        <v>94</v>
      </c>
    </row>
    <row r="12" ht="12">
      <c r="E12" s="26" t="s">
        <v>95</v>
      </c>
    </row>
    <row r="13" ht="12">
      <c r="E13" s="26" t="s">
        <v>96</v>
      </c>
    </row>
    <row r="15" ht="12">
      <c r="B15" s="26" t="s">
        <v>2</v>
      </c>
    </row>
    <row r="16" ht="12">
      <c r="B16" s="26" t="s">
        <v>100</v>
      </c>
    </row>
    <row r="17" ht="12">
      <c r="B17" s="26" t="s">
        <v>101</v>
      </c>
    </row>
    <row r="18" ht="12">
      <c r="B18" s="26" t="s">
        <v>102</v>
      </c>
    </row>
    <row r="19" ht="12">
      <c r="B19" s="26" t="s">
        <v>103</v>
      </c>
    </row>
    <row r="21" s="28" customFormat="1" ht="12">
      <c r="B21" s="28" t="s">
        <v>97</v>
      </c>
    </row>
    <row r="22" ht="12">
      <c r="B22" s="26" t="s">
        <v>105</v>
      </c>
    </row>
    <row r="23" ht="12">
      <c r="B23" s="26" t="s">
        <v>8</v>
      </c>
    </row>
    <row r="24" ht="12">
      <c r="B24" s="26" t="s">
        <v>104</v>
      </c>
    </row>
    <row r="25" ht="12">
      <c r="B25" s="26" t="s">
        <v>106</v>
      </c>
    </row>
    <row r="26" ht="12">
      <c r="B26" s="26" t="s">
        <v>3</v>
      </c>
    </row>
    <row r="28" s="28" customFormat="1" ht="12">
      <c r="B28" s="28" t="s">
        <v>107</v>
      </c>
    </row>
    <row r="29" spans="2:16" ht="12">
      <c r="B29" s="26" t="s">
        <v>14</v>
      </c>
      <c r="D29" s="48" t="s">
        <v>108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4:16" ht="12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4:16" ht="12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4" ht="12">
      <c r="B32" s="26" t="s">
        <v>49</v>
      </c>
      <c r="D32" s="26" t="s">
        <v>92</v>
      </c>
    </row>
    <row r="33" spans="3:5" ht="12">
      <c r="C33" s="26" t="s">
        <v>50</v>
      </c>
      <c r="E33" s="26" t="s">
        <v>4</v>
      </c>
    </row>
    <row r="34" spans="3:5" ht="12">
      <c r="C34" s="26" t="s">
        <v>51</v>
      </c>
      <c r="E34" s="26" t="s">
        <v>5</v>
      </c>
    </row>
    <row r="35" ht="12">
      <c r="E35" s="26" t="s">
        <v>109</v>
      </c>
    </row>
    <row r="37" spans="2:3" s="28" customFormat="1" ht="12">
      <c r="B37" s="28" t="s">
        <v>15</v>
      </c>
      <c r="C37" s="28" t="s">
        <v>6</v>
      </c>
    </row>
    <row r="38" spans="2:4" ht="12">
      <c r="B38" s="26" t="s">
        <v>16</v>
      </c>
      <c r="D38" s="26" t="s">
        <v>7</v>
      </c>
    </row>
    <row r="40" spans="2:3" s="28" customFormat="1" ht="12">
      <c r="B40" s="28" t="s">
        <v>17</v>
      </c>
      <c r="C40" s="28" t="s">
        <v>91</v>
      </c>
    </row>
    <row r="41" spans="2:4" ht="12">
      <c r="B41" s="26" t="s">
        <v>19</v>
      </c>
      <c r="D41" s="26" t="s">
        <v>7</v>
      </c>
    </row>
    <row r="43" spans="2:3" s="28" customFormat="1" ht="12">
      <c r="B43" s="28" t="s">
        <v>24</v>
      </c>
      <c r="C43" s="28" t="s">
        <v>110</v>
      </c>
    </row>
    <row r="44" spans="2:4" ht="12">
      <c r="B44" s="26" t="s">
        <v>25</v>
      </c>
      <c r="D44" s="26" t="s">
        <v>111</v>
      </c>
    </row>
    <row r="47" spans="2:3" s="28" customFormat="1" ht="12">
      <c r="B47" s="28" t="s">
        <v>52</v>
      </c>
      <c r="C47" s="28" t="s">
        <v>18</v>
      </c>
    </row>
    <row r="48" spans="2:4" ht="12">
      <c r="B48" s="26" t="s">
        <v>53</v>
      </c>
      <c r="D48" s="26" t="s">
        <v>112</v>
      </c>
    </row>
    <row r="50" spans="2:4" ht="12">
      <c r="B50" s="26" t="s">
        <v>54</v>
      </c>
      <c r="D50" s="26" t="s">
        <v>113</v>
      </c>
    </row>
    <row r="51" spans="2:4" ht="12">
      <c r="B51" s="26" t="s">
        <v>55</v>
      </c>
      <c r="D51" s="26" t="s">
        <v>114</v>
      </c>
    </row>
    <row r="53" ht="12">
      <c r="B53" s="25"/>
    </row>
    <row r="64" ht="12">
      <c r="B64" s="29"/>
    </row>
  </sheetData>
  <mergeCells count="1">
    <mergeCell ref="D29:P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G39"/>
  <sheetViews>
    <sheetView workbookViewId="0" topLeftCell="A28">
      <selection activeCell="B39" sqref="B39"/>
    </sheetView>
  </sheetViews>
  <sheetFormatPr defaultColWidth="9.140625" defaultRowHeight="12.75"/>
  <cols>
    <col min="1" max="1" width="5.7109375" style="22" customWidth="1"/>
    <col min="2" max="5" width="9.140625" style="22" customWidth="1"/>
    <col min="6" max="6" width="11.28125" style="22" bestFit="1" customWidth="1"/>
    <col min="7" max="16384" width="9.140625" style="22" customWidth="1"/>
  </cols>
  <sheetData>
    <row r="1" ht="12">
      <c r="A1" s="20" t="s">
        <v>81</v>
      </c>
    </row>
    <row r="3" ht="12">
      <c r="A3" s="20" t="s">
        <v>82</v>
      </c>
    </row>
    <row r="4" ht="12">
      <c r="B4" s="22" t="s">
        <v>83</v>
      </c>
    </row>
    <row r="6" ht="12">
      <c r="A6" s="20" t="s">
        <v>12</v>
      </c>
    </row>
    <row r="7" ht="12">
      <c r="B7" s="22" t="s">
        <v>84</v>
      </c>
    </row>
    <row r="8" ht="12">
      <c r="C8" s="22" t="s">
        <v>85</v>
      </c>
    </row>
    <row r="9" ht="12">
      <c r="C9" s="22" t="s">
        <v>86</v>
      </c>
    </row>
    <row r="10" spans="3:5" ht="12">
      <c r="C10" s="22" t="s">
        <v>87</v>
      </c>
      <c r="D10" s="23" t="s">
        <v>88</v>
      </c>
      <c r="E10" s="23" t="s">
        <v>89</v>
      </c>
    </row>
    <row r="11" spans="4:5" ht="12">
      <c r="D11" s="23">
        <v>1</v>
      </c>
      <c r="E11" s="23">
        <v>1</v>
      </c>
    </row>
    <row r="12" spans="4:5" ht="12">
      <c r="D12" s="23">
        <v>8</v>
      </c>
      <c r="E12" s="23">
        <v>4</v>
      </c>
    </row>
    <row r="13" spans="4:5" ht="12">
      <c r="D13" s="23">
        <v>5</v>
      </c>
      <c r="E13" s="23">
        <v>3</v>
      </c>
    </row>
    <row r="14" spans="4:5" ht="12">
      <c r="D14" s="23">
        <v>4</v>
      </c>
      <c r="E14" s="23">
        <v>2</v>
      </c>
    </row>
    <row r="15" spans="4:5" ht="12">
      <c r="D15" s="23">
        <v>3</v>
      </c>
      <c r="E15" s="23"/>
    </row>
    <row r="16" spans="4:5" ht="12">
      <c r="D16" s="23">
        <v>6</v>
      </c>
      <c r="E16" s="23"/>
    </row>
    <row r="17" spans="4:5" ht="12">
      <c r="D17" s="23">
        <v>7</v>
      </c>
      <c r="E17" s="23"/>
    </row>
    <row r="18" spans="4:5" ht="12">
      <c r="D18" s="23">
        <v>2</v>
      </c>
      <c r="E18" s="23"/>
    </row>
    <row r="19" spans="4:5" ht="12">
      <c r="D19" s="23"/>
      <c r="E19" s="23"/>
    </row>
    <row r="20" ht="12">
      <c r="A20" s="20" t="s">
        <v>26</v>
      </c>
    </row>
    <row r="21" spans="2:7" ht="12">
      <c r="B21" s="22" t="s">
        <v>115</v>
      </c>
      <c r="C21" s="23" t="s">
        <v>90</v>
      </c>
      <c r="D21" s="23" t="s">
        <v>65</v>
      </c>
      <c r="E21" s="23" t="s">
        <v>66</v>
      </c>
      <c r="F21" s="23" t="s">
        <v>64</v>
      </c>
      <c r="G21" s="23">
        <v>8</v>
      </c>
    </row>
    <row r="22" spans="2:7" ht="12">
      <c r="B22" s="22" t="s">
        <v>116</v>
      </c>
      <c r="C22" s="23">
        <v>16</v>
      </c>
      <c r="D22" s="23">
        <v>8</v>
      </c>
      <c r="E22" s="23">
        <v>8</v>
      </c>
      <c r="F22" s="23">
        <v>4</v>
      </c>
      <c r="G22" s="23">
        <v>4</v>
      </c>
    </row>
    <row r="23" spans="3:7" ht="12">
      <c r="C23" s="23" t="s">
        <v>20</v>
      </c>
      <c r="D23" s="23" t="s">
        <v>60</v>
      </c>
      <c r="E23" s="23" t="s">
        <v>22</v>
      </c>
      <c r="F23" s="23" t="s">
        <v>22</v>
      </c>
      <c r="G23" s="23" t="s">
        <v>60</v>
      </c>
    </row>
    <row r="24" spans="3:7" ht="12">
      <c r="C24" s="23" t="s">
        <v>21</v>
      </c>
      <c r="D24" s="23" t="s">
        <v>61</v>
      </c>
      <c r="E24" s="23" t="s">
        <v>23</v>
      </c>
      <c r="F24" s="23" t="s">
        <v>23</v>
      </c>
      <c r="G24" s="23" t="s">
        <v>61</v>
      </c>
    </row>
    <row r="25" spans="3:5" ht="12">
      <c r="C25" s="23" t="s">
        <v>74</v>
      </c>
      <c r="D25" s="23" t="s">
        <v>62</v>
      </c>
      <c r="E25" s="23" t="s">
        <v>45</v>
      </c>
    </row>
    <row r="26" spans="3:5" ht="12">
      <c r="C26" s="23" t="s">
        <v>75</v>
      </c>
      <c r="D26" s="23" t="s">
        <v>63</v>
      </c>
      <c r="E26" s="23" t="s">
        <v>46</v>
      </c>
    </row>
    <row r="27" spans="3:5" ht="12">
      <c r="C27" s="23" t="s">
        <v>43</v>
      </c>
      <c r="D27" s="23"/>
      <c r="E27" s="23"/>
    </row>
    <row r="28" spans="3:5" ht="12">
      <c r="C28" s="23" t="s">
        <v>44</v>
      </c>
      <c r="D28" s="23"/>
      <c r="E28" s="23"/>
    </row>
    <row r="29" spans="3:5" ht="12">
      <c r="C29" s="23" t="s">
        <v>76</v>
      </c>
      <c r="D29" s="23"/>
      <c r="E29" s="23"/>
    </row>
    <row r="30" spans="3:5" ht="12">
      <c r="C30" s="23" t="s">
        <v>77</v>
      </c>
      <c r="D30" s="23"/>
      <c r="E30" s="23"/>
    </row>
    <row r="32" spans="3:5" ht="12">
      <c r="C32" s="23"/>
      <c r="D32" s="23"/>
      <c r="E32" s="23"/>
    </row>
    <row r="33" spans="3:5" ht="12">
      <c r="C33" s="23"/>
      <c r="D33" s="23"/>
      <c r="E33" s="23"/>
    </row>
    <row r="39" ht="12">
      <c r="B39" s="22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C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10.140625" style="21" bestFit="1" customWidth="1"/>
    <col min="3" max="3" width="52.8515625" style="22" bestFit="1" customWidth="1"/>
    <col min="4" max="16384" width="9.140625" style="22" customWidth="1"/>
  </cols>
  <sheetData>
    <row r="1" spans="1:3" s="20" customFormat="1" ht="12">
      <c r="A1" s="24" t="s">
        <v>27</v>
      </c>
      <c r="B1" s="24" t="s">
        <v>36</v>
      </c>
      <c r="C1" s="20" t="s">
        <v>28</v>
      </c>
    </row>
    <row r="3" spans="1:3" ht="12">
      <c r="A3" s="21" t="s">
        <v>71</v>
      </c>
      <c r="B3" s="21" t="s">
        <v>72</v>
      </c>
      <c r="C3" s="22" t="s">
        <v>73</v>
      </c>
    </row>
    <row r="5" spans="1:3" ht="12">
      <c r="A5" s="21" t="s">
        <v>16</v>
      </c>
      <c r="B5" s="21" t="s">
        <v>48</v>
      </c>
      <c r="C5" s="22" t="s">
        <v>69</v>
      </c>
    </row>
    <row r="6" ht="12">
      <c r="C6" s="22" t="s">
        <v>59</v>
      </c>
    </row>
    <row r="7" ht="12">
      <c r="C7" s="22" t="s">
        <v>70</v>
      </c>
    </row>
    <row r="9" spans="1:3" ht="12">
      <c r="A9" s="21" t="s">
        <v>47</v>
      </c>
      <c r="B9" s="21" t="s">
        <v>48</v>
      </c>
      <c r="C9" s="22" t="s">
        <v>58</v>
      </c>
    </row>
    <row r="10" ht="12">
      <c r="C10" s="22" t="s">
        <v>59</v>
      </c>
    </row>
    <row r="11" ht="12">
      <c r="C11" s="22" t="s">
        <v>68</v>
      </c>
    </row>
    <row r="12" ht="12">
      <c r="C12" s="22" t="s">
        <v>67</v>
      </c>
    </row>
    <row r="14" spans="1:3" ht="12">
      <c r="A14" s="21" t="s">
        <v>34</v>
      </c>
      <c r="B14" s="21" t="s">
        <v>39</v>
      </c>
      <c r="C14" s="22" t="s">
        <v>35</v>
      </c>
    </row>
    <row r="15" ht="12">
      <c r="C15" s="22" t="s">
        <v>40</v>
      </c>
    </row>
    <row r="16" ht="12">
      <c r="C16" s="22" t="s">
        <v>41</v>
      </c>
    </row>
    <row r="17" ht="12">
      <c r="C17" s="22" t="s">
        <v>42</v>
      </c>
    </row>
    <row r="18" ht="12">
      <c r="C18" s="22" t="s">
        <v>56</v>
      </c>
    </row>
    <row r="19" ht="12">
      <c r="C19" s="22" t="s">
        <v>57</v>
      </c>
    </row>
    <row r="21" spans="1:3" ht="12">
      <c r="A21" s="21" t="s">
        <v>31</v>
      </c>
      <c r="B21" s="21" t="s">
        <v>38</v>
      </c>
      <c r="C21" s="22" t="s">
        <v>32</v>
      </c>
    </row>
    <row r="22" ht="12">
      <c r="C22" s="22" t="s">
        <v>33</v>
      </c>
    </row>
    <row r="24" spans="1:3" ht="12">
      <c r="A24" s="21" t="s">
        <v>29</v>
      </c>
      <c r="B24" s="21" t="s">
        <v>37</v>
      </c>
      <c r="C24" s="22" t="s"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J134"/>
  <sheetViews>
    <sheetView workbookViewId="0" topLeftCell="A1">
      <pane ySplit="6" topLeftCell="BM85" activePane="bottomLeft" state="frozen"/>
      <selection pane="topLeft" activeCell="C4" sqref="C4"/>
      <selection pane="bottomLeft" activeCell="C101" sqref="C101"/>
    </sheetView>
  </sheetViews>
  <sheetFormatPr defaultColWidth="9.140625" defaultRowHeight="12.75"/>
  <cols>
    <col min="1" max="1" width="4.28125" style="8" customWidth="1"/>
    <col min="2" max="2" width="5.140625" style="7" bestFit="1" customWidth="1"/>
    <col min="3" max="3" width="40.7109375" style="8" customWidth="1"/>
    <col min="4" max="4" width="2.7109375" style="8" customWidth="1"/>
    <col min="5" max="5" width="9.57421875" style="7" bestFit="1" customWidth="1"/>
    <col min="6" max="6" width="2.7109375" style="8" customWidth="1"/>
    <col min="7" max="7" width="10.7109375" style="7" customWidth="1"/>
    <col min="8" max="8" width="2.7109375" style="8" customWidth="1"/>
    <col min="9" max="9" width="26.00390625" style="8" bestFit="1" customWidth="1"/>
    <col min="10" max="10" width="4.7109375" style="8" customWidth="1"/>
    <col min="11" max="16384" width="9.140625" style="8" customWidth="1"/>
  </cols>
  <sheetData>
    <row r="1" spans="2:7" s="5" customFormat="1" ht="12">
      <c r="B1" s="3"/>
      <c r="C1" s="4" t="s">
        <v>78</v>
      </c>
      <c r="E1" s="6" t="s">
        <v>79</v>
      </c>
      <c r="G1" s="3"/>
    </row>
    <row r="3" spans="3:5" ht="12">
      <c r="C3" s="2" t="s">
        <v>117</v>
      </c>
      <c r="E3" s="1">
        <v>16</v>
      </c>
    </row>
    <row r="5" spans="2:10" s="4" customFormat="1" ht="12">
      <c r="B5" s="9"/>
      <c r="E5" s="9" t="s">
        <v>80</v>
      </c>
      <c r="G5" s="9" t="s">
        <v>13</v>
      </c>
      <c r="J5" s="10"/>
    </row>
    <row r="6" spans="2:7" s="14" customFormat="1" ht="12.75" thickBot="1">
      <c r="B6" s="13"/>
      <c r="E6" s="13"/>
      <c r="G6" s="13"/>
    </row>
    <row r="7" spans="2:7" ht="12">
      <c r="B7" s="7">
        <v>1</v>
      </c>
      <c r="C7" s="12">
        <v>1</v>
      </c>
      <c r="D7" s="11"/>
      <c r="E7" s="1" t="s">
        <v>11</v>
      </c>
      <c r="G7" s="1">
        <v>0</v>
      </c>
    </row>
    <row r="8" spans="2:7" ht="12">
      <c r="B8" s="7">
        <v>2</v>
      </c>
      <c r="C8" s="12">
        <v>2</v>
      </c>
      <c r="D8" s="11"/>
      <c r="E8" s="1" t="s">
        <v>11</v>
      </c>
      <c r="G8" s="1">
        <v>0</v>
      </c>
    </row>
    <row r="9" spans="2:7" ht="12">
      <c r="B9" s="7">
        <v>3</v>
      </c>
      <c r="C9" s="12">
        <v>3</v>
      </c>
      <c r="D9" s="11"/>
      <c r="E9" s="1" t="s">
        <v>11</v>
      </c>
      <c r="G9" s="1">
        <v>0</v>
      </c>
    </row>
    <row r="10" spans="2:7" ht="12">
      <c r="B10" s="7">
        <v>4</v>
      </c>
      <c r="C10" s="12">
        <v>4</v>
      </c>
      <c r="D10" s="11"/>
      <c r="E10" s="1" t="s">
        <v>11</v>
      </c>
      <c r="G10" s="1">
        <v>0</v>
      </c>
    </row>
    <row r="11" spans="2:7" ht="12">
      <c r="B11" s="7">
        <v>5</v>
      </c>
      <c r="C11" s="12">
        <v>5</v>
      </c>
      <c r="D11" s="11"/>
      <c r="E11" s="1" t="s">
        <v>11</v>
      </c>
      <c r="G11" s="1">
        <v>0</v>
      </c>
    </row>
    <row r="12" spans="2:7" ht="12">
      <c r="B12" s="7">
        <v>6</v>
      </c>
      <c r="C12" s="12">
        <v>6</v>
      </c>
      <c r="D12" s="11"/>
      <c r="E12" s="1" t="s">
        <v>11</v>
      </c>
      <c r="G12" s="1">
        <v>0</v>
      </c>
    </row>
    <row r="13" spans="2:7" ht="12">
      <c r="B13" s="7">
        <v>7</v>
      </c>
      <c r="C13" s="12">
        <v>7</v>
      </c>
      <c r="D13" s="11"/>
      <c r="E13" s="1" t="s">
        <v>11</v>
      </c>
      <c r="G13" s="1">
        <v>0</v>
      </c>
    </row>
    <row r="14" spans="2:7" ht="12">
      <c r="B14" s="7">
        <v>8</v>
      </c>
      <c r="C14" s="12">
        <v>8</v>
      </c>
      <c r="D14" s="11"/>
      <c r="E14" s="1" t="s">
        <v>11</v>
      </c>
      <c r="G14" s="1">
        <v>0</v>
      </c>
    </row>
    <row r="15" spans="2:7" ht="12">
      <c r="B15" s="7">
        <v>9</v>
      </c>
      <c r="C15" s="12">
        <v>9</v>
      </c>
      <c r="D15" s="11"/>
      <c r="E15" s="1" t="s">
        <v>11</v>
      </c>
      <c r="G15" s="1">
        <v>0</v>
      </c>
    </row>
    <row r="16" spans="2:7" ht="12">
      <c r="B16" s="7">
        <v>10</v>
      </c>
      <c r="C16" s="12">
        <v>10</v>
      </c>
      <c r="D16" s="11"/>
      <c r="E16" s="1" t="s">
        <v>11</v>
      </c>
      <c r="G16" s="1">
        <v>0</v>
      </c>
    </row>
    <row r="17" spans="2:7" ht="12">
      <c r="B17" s="7">
        <v>11</v>
      </c>
      <c r="C17" s="12">
        <v>11</v>
      </c>
      <c r="D17" s="11"/>
      <c r="E17" s="1" t="s">
        <v>11</v>
      </c>
      <c r="G17" s="1">
        <v>0</v>
      </c>
    </row>
    <row r="18" spans="2:7" ht="12">
      <c r="B18" s="7">
        <v>12</v>
      </c>
      <c r="C18" s="12">
        <v>12</v>
      </c>
      <c r="D18" s="11"/>
      <c r="E18" s="1" t="s">
        <v>11</v>
      </c>
      <c r="G18" s="1">
        <v>0</v>
      </c>
    </row>
    <row r="19" spans="2:7" ht="12">
      <c r="B19" s="7">
        <v>13</v>
      </c>
      <c r="C19" s="12">
        <v>13</v>
      </c>
      <c r="D19" s="11"/>
      <c r="E19" s="1" t="s">
        <v>11</v>
      </c>
      <c r="G19" s="1">
        <v>0</v>
      </c>
    </row>
    <row r="20" spans="2:7" ht="12">
      <c r="B20" s="7">
        <v>14</v>
      </c>
      <c r="C20" s="12">
        <v>14</v>
      </c>
      <c r="D20" s="11"/>
      <c r="E20" s="1" t="s">
        <v>11</v>
      </c>
      <c r="G20" s="1">
        <v>0</v>
      </c>
    </row>
    <row r="21" spans="2:7" ht="12">
      <c r="B21" s="7">
        <v>15</v>
      </c>
      <c r="C21" s="12">
        <v>15</v>
      </c>
      <c r="D21" s="11"/>
      <c r="E21" s="1" t="s">
        <v>11</v>
      </c>
      <c r="G21" s="1">
        <v>0</v>
      </c>
    </row>
    <row r="22" spans="2:7" ht="12">
      <c r="B22" s="7">
        <v>16</v>
      </c>
      <c r="C22" s="12">
        <v>16</v>
      </c>
      <c r="D22" s="11"/>
      <c r="E22" s="1" t="s">
        <v>11</v>
      </c>
      <c r="G22" s="1">
        <v>0</v>
      </c>
    </row>
    <row r="23" spans="2:7" ht="12">
      <c r="B23" s="7">
        <v>17</v>
      </c>
      <c r="C23" s="12">
        <v>17</v>
      </c>
      <c r="D23" s="11"/>
      <c r="E23" s="1" t="s">
        <v>11</v>
      </c>
      <c r="G23" s="1">
        <v>0</v>
      </c>
    </row>
    <row r="24" spans="2:7" ht="12">
      <c r="B24" s="7">
        <v>18</v>
      </c>
      <c r="C24" s="12">
        <v>18</v>
      </c>
      <c r="D24" s="11"/>
      <c r="E24" s="1" t="s">
        <v>11</v>
      </c>
      <c r="G24" s="1">
        <v>0</v>
      </c>
    </row>
    <row r="25" spans="2:7" ht="12">
      <c r="B25" s="7">
        <v>19</v>
      </c>
      <c r="C25" s="12">
        <v>19</v>
      </c>
      <c r="D25" s="11"/>
      <c r="E25" s="1" t="s">
        <v>11</v>
      </c>
      <c r="G25" s="1">
        <v>0</v>
      </c>
    </row>
    <row r="26" spans="2:7" ht="12">
      <c r="B26" s="7">
        <v>20</v>
      </c>
      <c r="C26" s="12">
        <v>20</v>
      </c>
      <c r="D26" s="11"/>
      <c r="E26" s="1" t="s">
        <v>11</v>
      </c>
      <c r="G26" s="1">
        <v>0</v>
      </c>
    </row>
    <row r="27" spans="2:7" ht="12">
      <c r="B27" s="7">
        <v>21</v>
      </c>
      <c r="C27" s="12">
        <v>21</v>
      </c>
      <c r="D27" s="11"/>
      <c r="E27" s="1" t="s">
        <v>11</v>
      </c>
      <c r="G27" s="1">
        <v>0</v>
      </c>
    </row>
    <row r="28" spans="2:7" ht="12">
      <c r="B28" s="7">
        <v>22</v>
      </c>
      <c r="C28" s="12">
        <v>22</v>
      </c>
      <c r="D28" s="11"/>
      <c r="E28" s="1" t="s">
        <v>11</v>
      </c>
      <c r="G28" s="1">
        <v>0</v>
      </c>
    </row>
    <row r="29" spans="2:7" ht="12">
      <c r="B29" s="7">
        <v>23</v>
      </c>
      <c r="C29" s="12">
        <v>23</v>
      </c>
      <c r="D29" s="11"/>
      <c r="E29" s="1" t="s">
        <v>11</v>
      </c>
      <c r="G29" s="1">
        <v>0</v>
      </c>
    </row>
    <row r="30" spans="2:7" ht="12">
      <c r="B30" s="7">
        <v>24</v>
      </c>
      <c r="C30" s="12">
        <v>24</v>
      </c>
      <c r="D30" s="11"/>
      <c r="E30" s="1" t="s">
        <v>11</v>
      </c>
      <c r="G30" s="1">
        <v>0</v>
      </c>
    </row>
    <row r="31" spans="2:7" ht="12">
      <c r="B31" s="7">
        <v>25</v>
      </c>
      <c r="C31" s="12">
        <v>25</v>
      </c>
      <c r="D31" s="11"/>
      <c r="E31" s="1" t="s">
        <v>11</v>
      </c>
      <c r="G31" s="1">
        <v>0</v>
      </c>
    </row>
    <row r="32" spans="2:7" ht="12">
      <c r="B32" s="7">
        <v>26</v>
      </c>
      <c r="C32" s="12">
        <v>26</v>
      </c>
      <c r="D32" s="11"/>
      <c r="E32" s="1" t="s">
        <v>11</v>
      </c>
      <c r="G32" s="1">
        <v>0</v>
      </c>
    </row>
    <row r="33" spans="2:7" ht="12">
      <c r="B33" s="7">
        <v>27</v>
      </c>
      <c r="C33" s="12">
        <v>27</v>
      </c>
      <c r="D33" s="11"/>
      <c r="E33" s="1" t="s">
        <v>11</v>
      </c>
      <c r="G33" s="1">
        <v>0</v>
      </c>
    </row>
    <row r="34" spans="2:7" ht="12">
      <c r="B34" s="7">
        <v>28</v>
      </c>
      <c r="C34" s="12">
        <v>28</v>
      </c>
      <c r="D34" s="11"/>
      <c r="E34" s="1" t="s">
        <v>11</v>
      </c>
      <c r="G34" s="1">
        <v>0</v>
      </c>
    </row>
    <row r="35" spans="2:7" ht="12">
      <c r="B35" s="7">
        <v>29</v>
      </c>
      <c r="C35" s="12">
        <v>29</v>
      </c>
      <c r="D35" s="11"/>
      <c r="E35" s="1" t="s">
        <v>11</v>
      </c>
      <c r="G35" s="1">
        <v>0</v>
      </c>
    </row>
    <row r="36" spans="2:7" ht="12">
      <c r="B36" s="7">
        <v>30</v>
      </c>
      <c r="C36" s="12">
        <v>30</v>
      </c>
      <c r="D36" s="11"/>
      <c r="E36" s="1" t="s">
        <v>11</v>
      </c>
      <c r="G36" s="1">
        <v>0</v>
      </c>
    </row>
    <row r="37" spans="2:7" ht="12">
      <c r="B37" s="7">
        <v>31</v>
      </c>
      <c r="C37" s="12">
        <v>31</v>
      </c>
      <c r="D37" s="11"/>
      <c r="E37" s="1" t="s">
        <v>11</v>
      </c>
      <c r="G37" s="1">
        <v>0</v>
      </c>
    </row>
    <row r="38" spans="2:7" ht="12">
      <c r="B38" s="7">
        <v>32</v>
      </c>
      <c r="C38" s="12">
        <v>32</v>
      </c>
      <c r="D38" s="11"/>
      <c r="E38" s="1" t="s">
        <v>11</v>
      </c>
      <c r="G38" s="1">
        <v>0</v>
      </c>
    </row>
    <row r="39" spans="2:7" ht="12">
      <c r="B39" s="7">
        <v>33</v>
      </c>
      <c r="C39" s="12">
        <v>33</v>
      </c>
      <c r="D39" s="11"/>
      <c r="E39" s="1" t="s">
        <v>11</v>
      </c>
      <c r="G39" s="1">
        <v>0</v>
      </c>
    </row>
    <row r="40" spans="2:7" ht="12">
      <c r="B40" s="7">
        <v>34</v>
      </c>
      <c r="C40" s="12">
        <v>34</v>
      </c>
      <c r="D40" s="11"/>
      <c r="E40" s="1" t="s">
        <v>11</v>
      </c>
      <c r="G40" s="1">
        <v>0</v>
      </c>
    </row>
    <row r="41" spans="2:7" ht="12">
      <c r="B41" s="7">
        <v>35</v>
      </c>
      <c r="C41" s="12">
        <v>35</v>
      </c>
      <c r="D41" s="11"/>
      <c r="E41" s="1" t="s">
        <v>11</v>
      </c>
      <c r="G41" s="1">
        <v>0</v>
      </c>
    </row>
    <row r="42" spans="2:7" ht="12">
      <c r="B42" s="7">
        <v>36</v>
      </c>
      <c r="C42" s="12">
        <v>36</v>
      </c>
      <c r="D42" s="11"/>
      <c r="E42" s="1" t="s">
        <v>11</v>
      </c>
      <c r="G42" s="1">
        <v>0</v>
      </c>
    </row>
    <row r="43" spans="2:7" ht="12">
      <c r="B43" s="7">
        <v>37</v>
      </c>
      <c r="C43" s="12">
        <v>37</v>
      </c>
      <c r="D43" s="11"/>
      <c r="E43" s="1" t="s">
        <v>11</v>
      </c>
      <c r="G43" s="1">
        <v>0</v>
      </c>
    </row>
    <row r="44" spans="2:7" ht="12">
      <c r="B44" s="7">
        <v>38</v>
      </c>
      <c r="C44" s="12">
        <v>38</v>
      </c>
      <c r="D44" s="11"/>
      <c r="E44" s="1" t="s">
        <v>11</v>
      </c>
      <c r="G44" s="1">
        <v>0</v>
      </c>
    </row>
    <row r="45" spans="2:7" ht="12">
      <c r="B45" s="7">
        <v>39</v>
      </c>
      <c r="C45" s="12">
        <v>39</v>
      </c>
      <c r="D45" s="11"/>
      <c r="E45" s="1" t="s">
        <v>11</v>
      </c>
      <c r="G45" s="1">
        <v>0</v>
      </c>
    </row>
    <row r="46" spans="2:7" ht="12">
      <c r="B46" s="7">
        <v>40</v>
      </c>
      <c r="C46" s="12">
        <v>40</v>
      </c>
      <c r="D46" s="11"/>
      <c r="E46" s="1" t="s">
        <v>11</v>
      </c>
      <c r="G46" s="1">
        <v>0</v>
      </c>
    </row>
    <row r="47" spans="2:7" ht="12">
      <c r="B47" s="7">
        <v>41</v>
      </c>
      <c r="C47" s="12">
        <v>41</v>
      </c>
      <c r="D47" s="11"/>
      <c r="E47" s="1" t="s">
        <v>11</v>
      </c>
      <c r="G47" s="1">
        <v>0</v>
      </c>
    </row>
    <row r="48" spans="2:7" ht="12">
      <c r="B48" s="7">
        <v>42</v>
      </c>
      <c r="C48" s="12">
        <v>42</v>
      </c>
      <c r="D48" s="11"/>
      <c r="E48" s="1" t="s">
        <v>11</v>
      </c>
      <c r="G48" s="1">
        <v>0</v>
      </c>
    </row>
    <row r="49" spans="2:7" ht="12">
      <c r="B49" s="7">
        <v>43</v>
      </c>
      <c r="C49" s="12">
        <v>43</v>
      </c>
      <c r="D49" s="11"/>
      <c r="E49" s="1" t="s">
        <v>11</v>
      </c>
      <c r="G49" s="1">
        <v>0</v>
      </c>
    </row>
    <row r="50" spans="2:7" ht="12">
      <c r="B50" s="7">
        <v>44</v>
      </c>
      <c r="C50" s="12">
        <v>44</v>
      </c>
      <c r="D50" s="11"/>
      <c r="E50" s="1" t="s">
        <v>11</v>
      </c>
      <c r="G50" s="1">
        <v>0</v>
      </c>
    </row>
    <row r="51" spans="2:7" ht="12">
      <c r="B51" s="7">
        <v>45</v>
      </c>
      <c r="C51" s="12">
        <v>45</v>
      </c>
      <c r="D51" s="11"/>
      <c r="E51" s="1" t="s">
        <v>11</v>
      </c>
      <c r="G51" s="1">
        <v>0</v>
      </c>
    </row>
    <row r="52" spans="2:7" ht="12">
      <c r="B52" s="7">
        <v>46</v>
      </c>
      <c r="C52" s="12">
        <v>46</v>
      </c>
      <c r="D52" s="11"/>
      <c r="E52" s="1" t="s">
        <v>11</v>
      </c>
      <c r="G52" s="1">
        <v>0</v>
      </c>
    </row>
    <row r="53" spans="2:7" ht="12">
      <c r="B53" s="7">
        <v>47</v>
      </c>
      <c r="C53" s="12">
        <v>47</v>
      </c>
      <c r="D53" s="11"/>
      <c r="E53" s="1" t="s">
        <v>11</v>
      </c>
      <c r="G53" s="1">
        <v>0</v>
      </c>
    </row>
    <row r="54" spans="2:7" ht="12">
      <c r="B54" s="7">
        <v>48</v>
      </c>
      <c r="C54" s="12">
        <v>48</v>
      </c>
      <c r="D54" s="11"/>
      <c r="E54" s="1" t="s">
        <v>11</v>
      </c>
      <c r="G54" s="1">
        <v>0</v>
      </c>
    </row>
    <row r="55" spans="2:7" ht="12">
      <c r="B55" s="7">
        <v>49</v>
      </c>
      <c r="C55" s="12">
        <v>49</v>
      </c>
      <c r="D55" s="11"/>
      <c r="E55" s="1" t="s">
        <v>11</v>
      </c>
      <c r="G55" s="1">
        <v>0</v>
      </c>
    </row>
    <row r="56" spans="2:7" ht="12">
      <c r="B56" s="7">
        <v>50</v>
      </c>
      <c r="C56" s="12">
        <v>50</v>
      </c>
      <c r="D56" s="11"/>
      <c r="E56" s="1" t="s">
        <v>11</v>
      </c>
      <c r="G56" s="1">
        <v>0</v>
      </c>
    </row>
    <row r="57" spans="2:7" ht="12">
      <c r="B57" s="7">
        <v>51</v>
      </c>
      <c r="C57" s="12">
        <v>51</v>
      </c>
      <c r="D57" s="11"/>
      <c r="E57" s="1" t="s">
        <v>11</v>
      </c>
      <c r="G57" s="1">
        <v>0</v>
      </c>
    </row>
    <row r="58" spans="2:7" ht="12">
      <c r="B58" s="7">
        <v>52</v>
      </c>
      <c r="C58" s="12">
        <v>52</v>
      </c>
      <c r="D58" s="11"/>
      <c r="E58" s="1" t="s">
        <v>11</v>
      </c>
      <c r="G58" s="1">
        <v>0</v>
      </c>
    </row>
    <row r="59" spans="2:7" ht="12">
      <c r="B59" s="7">
        <v>53</v>
      </c>
      <c r="C59" s="12">
        <v>53</v>
      </c>
      <c r="D59" s="11"/>
      <c r="E59" s="1" t="s">
        <v>11</v>
      </c>
      <c r="G59" s="1">
        <v>0</v>
      </c>
    </row>
    <row r="60" spans="2:7" ht="12">
      <c r="B60" s="7">
        <v>54</v>
      </c>
      <c r="C60" s="12">
        <v>54</v>
      </c>
      <c r="D60" s="11"/>
      <c r="E60" s="1" t="s">
        <v>11</v>
      </c>
      <c r="G60" s="1">
        <v>0</v>
      </c>
    </row>
    <row r="61" spans="2:7" ht="12">
      <c r="B61" s="7">
        <v>55</v>
      </c>
      <c r="C61" s="12">
        <v>55</v>
      </c>
      <c r="D61" s="11"/>
      <c r="E61" s="1" t="s">
        <v>11</v>
      </c>
      <c r="G61" s="1">
        <v>0</v>
      </c>
    </row>
    <row r="62" spans="2:7" ht="12">
      <c r="B62" s="7">
        <v>56</v>
      </c>
      <c r="C62" s="12">
        <v>56</v>
      </c>
      <c r="D62" s="11"/>
      <c r="E62" s="1" t="s">
        <v>11</v>
      </c>
      <c r="G62" s="1">
        <v>0</v>
      </c>
    </row>
    <row r="63" spans="2:7" ht="12">
      <c r="B63" s="7">
        <v>57</v>
      </c>
      <c r="C63" s="12">
        <v>57</v>
      </c>
      <c r="D63" s="11"/>
      <c r="E63" s="1" t="s">
        <v>11</v>
      </c>
      <c r="G63" s="1">
        <v>0</v>
      </c>
    </row>
    <row r="64" spans="2:7" ht="12">
      <c r="B64" s="7">
        <v>58</v>
      </c>
      <c r="C64" s="12">
        <v>58</v>
      </c>
      <c r="D64" s="11"/>
      <c r="E64" s="1" t="s">
        <v>11</v>
      </c>
      <c r="G64" s="1">
        <v>0</v>
      </c>
    </row>
    <row r="65" spans="2:7" ht="12">
      <c r="B65" s="7">
        <v>59</v>
      </c>
      <c r="C65" s="12">
        <v>59</v>
      </c>
      <c r="D65" s="11"/>
      <c r="E65" s="1" t="s">
        <v>11</v>
      </c>
      <c r="G65" s="1">
        <v>0</v>
      </c>
    </row>
    <row r="66" spans="2:7" ht="12">
      <c r="B66" s="7">
        <v>60</v>
      </c>
      <c r="C66" s="12">
        <v>60</v>
      </c>
      <c r="D66" s="11"/>
      <c r="E66" s="1" t="s">
        <v>11</v>
      </c>
      <c r="G66" s="1">
        <v>0</v>
      </c>
    </row>
    <row r="67" spans="2:7" ht="12">
      <c r="B67" s="7">
        <v>61</v>
      </c>
      <c r="C67" s="12">
        <v>61</v>
      </c>
      <c r="D67" s="11"/>
      <c r="E67" s="1" t="s">
        <v>11</v>
      </c>
      <c r="G67" s="1">
        <v>0</v>
      </c>
    </row>
    <row r="68" spans="2:7" ht="12">
      <c r="B68" s="7">
        <v>62</v>
      </c>
      <c r="C68" s="12">
        <v>62</v>
      </c>
      <c r="D68" s="11"/>
      <c r="E68" s="1" t="s">
        <v>11</v>
      </c>
      <c r="G68" s="1">
        <v>0</v>
      </c>
    </row>
    <row r="69" spans="2:7" ht="12">
      <c r="B69" s="7">
        <v>63</v>
      </c>
      <c r="C69" s="12">
        <v>63</v>
      </c>
      <c r="D69" s="11"/>
      <c r="E69" s="1" t="s">
        <v>11</v>
      </c>
      <c r="G69" s="1">
        <v>0</v>
      </c>
    </row>
    <row r="70" spans="2:7" ht="12">
      <c r="B70" s="7">
        <v>64</v>
      </c>
      <c r="C70" s="12">
        <v>64</v>
      </c>
      <c r="D70" s="11"/>
      <c r="E70" s="1" t="s">
        <v>11</v>
      </c>
      <c r="G70" s="1">
        <v>0</v>
      </c>
    </row>
    <row r="71" spans="2:7" ht="12">
      <c r="B71" s="7">
        <v>65</v>
      </c>
      <c r="C71" s="12">
        <v>65</v>
      </c>
      <c r="D71" s="11"/>
      <c r="E71" s="1" t="s">
        <v>11</v>
      </c>
      <c r="G71" s="1">
        <v>0</v>
      </c>
    </row>
    <row r="72" spans="2:7" ht="12">
      <c r="B72" s="7">
        <v>66</v>
      </c>
      <c r="C72" s="12">
        <v>66</v>
      </c>
      <c r="D72" s="11"/>
      <c r="E72" s="1" t="s">
        <v>11</v>
      </c>
      <c r="G72" s="1">
        <v>0</v>
      </c>
    </row>
    <row r="73" spans="2:7" ht="12">
      <c r="B73" s="7">
        <v>67</v>
      </c>
      <c r="C73" s="12">
        <v>67</v>
      </c>
      <c r="D73" s="11"/>
      <c r="E73" s="1" t="s">
        <v>11</v>
      </c>
      <c r="G73" s="1">
        <v>0</v>
      </c>
    </row>
    <row r="74" spans="2:7" ht="12">
      <c r="B74" s="7">
        <v>68</v>
      </c>
      <c r="C74" s="12">
        <v>68</v>
      </c>
      <c r="D74" s="11"/>
      <c r="E74" s="1" t="s">
        <v>11</v>
      </c>
      <c r="G74" s="1">
        <v>0</v>
      </c>
    </row>
    <row r="75" spans="2:7" ht="12">
      <c r="B75" s="7">
        <v>69</v>
      </c>
      <c r="C75" s="12">
        <v>69</v>
      </c>
      <c r="D75" s="11"/>
      <c r="E75" s="1" t="s">
        <v>11</v>
      </c>
      <c r="G75" s="1">
        <v>0</v>
      </c>
    </row>
    <row r="76" spans="2:7" ht="12">
      <c r="B76" s="7">
        <v>70</v>
      </c>
      <c r="C76" s="12">
        <v>70</v>
      </c>
      <c r="D76" s="11"/>
      <c r="E76" s="1" t="s">
        <v>11</v>
      </c>
      <c r="G76" s="1">
        <v>0</v>
      </c>
    </row>
    <row r="77" spans="2:7" ht="12">
      <c r="B77" s="7">
        <v>71</v>
      </c>
      <c r="C77" s="12">
        <v>71</v>
      </c>
      <c r="D77" s="11"/>
      <c r="E77" s="1" t="s">
        <v>11</v>
      </c>
      <c r="G77" s="1">
        <v>0</v>
      </c>
    </row>
    <row r="78" spans="2:7" ht="12">
      <c r="B78" s="7">
        <v>72</v>
      </c>
      <c r="C78" s="12">
        <v>72</v>
      </c>
      <c r="D78" s="11"/>
      <c r="E78" s="1" t="s">
        <v>11</v>
      </c>
      <c r="G78" s="1">
        <v>0</v>
      </c>
    </row>
    <row r="79" spans="2:7" ht="12">
      <c r="B79" s="7">
        <v>73</v>
      </c>
      <c r="C79" s="12">
        <v>73</v>
      </c>
      <c r="D79" s="11"/>
      <c r="E79" s="1" t="s">
        <v>11</v>
      </c>
      <c r="G79" s="1">
        <v>0</v>
      </c>
    </row>
    <row r="80" spans="2:7" ht="12">
      <c r="B80" s="7">
        <v>74</v>
      </c>
      <c r="C80" s="12">
        <v>74</v>
      </c>
      <c r="D80" s="11"/>
      <c r="E80" s="1" t="s">
        <v>11</v>
      </c>
      <c r="G80" s="1">
        <v>0</v>
      </c>
    </row>
    <row r="81" spans="2:7" ht="12">
      <c r="B81" s="7">
        <v>75</v>
      </c>
      <c r="C81" s="12">
        <v>75</v>
      </c>
      <c r="D81" s="11"/>
      <c r="E81" s="1" t="s">
        <v>11</v>
      </c>
      <c r="G81" s="1">
        <v>0</v>
      </c>
    </row>
    <row r="82" spans="2:7" ht="12">
      <c r="B82" s="7">
        <v>76</v>
      </c>
      <c r="C82" s="12">
        <v>76</v>
      </c>
      <c r="D82" s="11"/>
      <c r="E82" s="1" t="s">
        <v>11</v>
      </c>
      <c r="G82" s="1">
        <v>0</v>
      </c>
    </row>
    <row r="83" spans="2:7" ht="12">
      <c r="B83" s="7">
        <v>77</v>
      </c>
      <c r="C83" s="12">
        <v>77</v>
      </c>
      <c r="D83" s="11"/>
      <c r="E83" s="1" t="s">
        <v>11</v>
      </c>
      <c r="G83" s="1">
        <v>0</v>
      </c>
    </row>
    <row r="84" spans="2:7" ht="12">
      <c r="B84" s="7">
        <v>78</v>
      </c>
      <c r="C84" s="12">
        <v>78</v>
      </c>
      <c r="D84" s="11"/>
      <c r="E84" s="1" t="s">
        <v>11</v>
      </c>
      <c r="G84" s="1">
        <v>0</v>
      </c>
    </row>
    <row r="85" spans="2:7" ht="12">
      <c r="B85" s="7">
        <v>79</v>
      </c>
      <c r="C85" s="12">
        <v>79</v>
      </c>
      <c r="D85" s="11"/>
      <c r="E85" s="1" t="s">
        <v>11</v>
      </c>
      <c r="G85" s="1">
        <v>0</v>
      </c>
    </row>
    <row r="86" spans="2:7" ht="12">
      <c r="B86" s="7">
        <v>80</v>
      </c>
      <c r="C86" s="12">
        <v>80</v>
      </c>
      <c r="D86" s="11"/>
      <c r="E86" s="1" t="s">
        <v>11</v>
      </c>
      <c r="G86" s="1">
        <v>0</v>
      </c>
    </row>
    <row r="87" spans="2:7" ht="12">
      <c r="B87" s="7">
        <v>81</v>
      </c>
      <c r="C87" s="12">
        <v>81</v>
      </c>
      <c r="D87" s="11"/>
      <c r="E87" s="1" t="s">
        <v>11</v>
      </c>
      <c r="G87" s="1">
        <v>0</v>
      </c>
    </row>
    <row r="88" spans="2:7" ht="12">
      <c r="B88" s="7">
        <v>82</v>
      </c>
      <c r="C88" s="12">
        <v>82</v>
      </c>
      <c r="D88" s="11"/>
      <c r="E88" s="1" t="s">
        <v>11</v>
      </c>
      <c r="G88" s="1">
        <v>0</v>
      </c>
    </row>
    <row r="89" spans="2:7" ht="12">
      <c r="B89" s="7">
        <v>83</v>
      </c>
      <c r="C89" s="12">
        <v>83</v>
      </c>
      <c r="D89" s="11"/>
      <c r="E89" s="1" t="s">
        <v>11</v>
      </c>
      <c r="G89" s="1">
        <v>0</v>
      </c>
    </row>
    <row r="90" spans="2:7" ht="12">
      <c r="B90" s="7">
        <v>84</v>
      </c>
      <c r="C90" s="12">
        <v>84</v>
      </c>
      <c r="D90" s="11"/>
      <c r="E90" s="1" t="s">
        <v>11</v>
      </c>
      <c r="G90" s="1">
        <v>0</v>
      </c>
    </row>
    <row r="91" spans="2:7" ht="12">
      <c r="B91" s="7">
        <v>85</v>
      </c>
      <c r="C91" s="12">
        <v>85</v>
      </c>
      <c r="D91" s="11"/>
      <c r="E91" s="1" t="s">
        <v>11</v>
      </c>
      <c r="G91" s="1">
        <v>0</v>
      </c>
    </row>
    <row r="92" spans="2:7" ht="12">
      <c r="B92" s="7">
        <v>86</v>
      </c>
      <c r="C92" s="12">
        <v>86</v>
      </c>
      <c r="D92" s="11"/>
      <c r="E92" s="1" t="s">
        <v>11</v>
      </c>
      <c r="G92" s="1">
        <v>0</v>
      </c>
    </row>
    <row r="93" spans="2:7" ht="12">
      <c r="B93" s="7">
        <v>87</v>
      </c>
      <c r="C93" s="12">
        <v>87</v>
      </c>
      <c r="D93" s="11"/>
      <c r="E93" s="1" t="s">
        <v>11</v>
      </c>
      <c r="G93" s="1">
        <v>0</v>
      </c>
    </row>
    <row r="94" spans="2:7" ht="12">
      <c r="B94" s="7">
        <v>88</v>
      </c>
      <c r="C94" s="12">
        <v>88</v>
      </c>
      <c r="D94" s="11"/>
      <c r="E94" s="1" t="s">
        <v>11</v>
      </c>
      <c r="G94" s="1">
        <v>0</v>
      </c>
    </row>
    <row r="95" spans="2:7" ht="12">
      <c r="B95" s="7">
        <v>89</v>
      </c>
      <c r="C95" s="12">
        <v>89</v>
      </c>
      <c r="D95" s="11"/>
      <c r="E95" s="1" t="s">
        <v>11</v>
      </c>
      <c r="G95" s="1">
        <v>0</v>
      </c>
    </row>
    <row r="96" spans="2:7" ht="12">
      <c r="B96" s="7">
        <v>90</v>
      </c>
      <c r="C96" s="12">
        <v>90</v>
      </c>
      <c r="D96" s="11"/>
      <c r="E96" s="1" t="s">
        <v>11</v>
      </c>
      <c r="G96" s="1">
        <v>0</v>
      </c>
    </row>
    <row r="97" spans="2:7" ht="12">
      <c r="B97" s="7">
        <v>91</v>
      </c>
      <c r="C97" s="12">
        <v>91</v>
      </c>
      <c r="D97" s="11"/>
      <c r="E97" s="1" t="s">
        <v>11</v>
      </c>
      <c r="G97" s="1">
        <v>0</v>
      </c>
    </row>
    <row r="98" spans="2:7" ht="12">
      <c r="B98" s="7">
        <v>92</v>
      </c>
      <c r="C98" s="12">
        <v>92</v>
      </c>
      <c r="D98" s="11"/>
      <c r="E98" s="1" t="s">
        <v>11</v>
      </c>
      <c r="G98" s="1">
        <v>0</v>
      </c>
    </row>
    <row r="99" spans="2:7" ht="12">
      <c r="B99" s="7">
        <v>93</v>
      </c>
      <c r="C99" s="12">
        <v>93</v>
      </c>
      <c r="D99" s="11"/>
      <c r="E99" s="1" t="s">
        <v>11</v>
      </c>
      <c r="G99" s="1">
        <v>0</v>
      </c>
    </row>
    <row r="100" spans="2:7" ht="12">
      <c r="B100" s="7">
        <v>94</v>
      </c>
      <c r="C100" s="12">
        <v>94</v>
      </c>
      <c r="D100" s="11"/>
      <c r="E100" s="1" t="s">
        <v>11</v>
      </c>
      <c r="G100" s="1">
        <v>0</v>
      </c>
    </row>
    <row r="101" spans="2:7" ht="12">
      <c r="B101" s="7">
        <v>95</v>
      </c>
      <c r="C101" s="12"/>
      <c r="D101" s="11"/>
      <c r="E101" s="1" t="s">
        <v>11</v>
      </c>
      <c r="G101" s="1">
        <v>0</v>
      </c>
    </row>
    <row r="102" spans="2:7" ht="12">
      <c r="B102" s="7">
        <v>96</v>
      </c>
      <c r="C102" s="12"/>
      <c r="D102" s="11"/>
      <c r="E102" s="1" t="s">
        <v>11</v>
      </c>
      <c r="G102" s="1">
        <v>0</v>
      </c>
    </row>
    <row r="103" spans="2:7" ht="12">
      <c r="B103" s="7">
        <v>97</v>
      </c>
      <c r="C103" s="12"/>
      <c r="D103" s="11"/>
      <c r="E103" s="1" t="s">
        <v>11</v>
      </c>
      <c r="G103" s="1">
        <v>0</v>
      </c>
    </row>
    <row r="104" spans="2:7" ht="12">
      <c r="B104" s="7">
        <v>98</v>
      </c>
      <c r="C104" s="12"/>
      <c r="D104" s="11"/>
      <c r="E104" s="1" t="s">
        <v>11</v>
      </c>
      <c r="G104" s="1">
        <v>0</v>
      </c>
    </row>
    <row r="105" spans="2:7" ht="12">
      <c r="B105" s="7">
        <v>99</v>
      </c>
      <c r="C105" s="12"/>
      <c r="D105" s="11"/>
      <c r="E105" s="1" t="s">
        <v>11</v>
      </c>
      <c r="G105" s="1">
        <v>0</v>
      </c>
    </row>
    <row r="106" spans="2:7" ht="12">
      <c r="B106" s="7">
        <v>100</v>
      </c>
      <c r="C106" s="12"/>
      <c r="D106" s="11"/>
      <c r="E106" s="1" t="s">
        <v>11</v>
      </c>
      <c r="G106" s="1">
        <v>0</v>
      </c>
    </row>
    <row r="107" spans="2:7" ht="12">
      <c r="B107" s="7">
        <v>101</v>
      </c>
      <c r="C107" s="12"/>
      <c r="D107" s="11"/>
      <c r="E107" s="1" t="s">
        <v>11</v>
      </c>
      <c r="G107" s="1">
        <v>0</v>
      </c>
    </row>
    <row r="108" spans="2:7" ht="12">
      <c r="B108" s="7">
        <v>102</v>
      </c>
      <c r="C108" s="12"/>
      <c r="D108" s="11"/>
      <c r="E108" s="1" t="s">
        <v>11</v>
      </c>
      <c r="G108" s="1">
        <v>0</v>
      </c>
    </row>
    <row r="109" spans="2:7" ht="12">
      <c r="B109" s="7">
        <v>103</v>
      </c>
      <c r="C109" s="12"/>
      <c r="D109" s="11"/>
      <c r="E109" s="1" t="s">
        <v>11</v>
      </c>
      <c r="G109" s="1">
        <v>0</v>
      </c>
    </row>
    <row r="110" spans="2:7" ht="12">
      <c r="B110" s="7">
        <v>104</v>
      </c>
      <c r="C110" s="12"/>
      <c r="D110" s="11"/>
      <c r="E110" s="1" t="s">
        <v>11</v>
      </c>
      <c r="G110" s="1">
        <v>0</v>
      </c>
    </row>
    <row r="111" spans="2:7" ht="12">
      <c r="B111" s="7">
        <v>105</v>
      </c>
      <c r="C111" s="12"/>
      <c r="D111" s="11"/>
      <c r="E111" s="1" t="s">
        <v>11</v>
      </c>
      <c r="G111" s="1">
        <v>0</v>
      </c>
    </row>
    <row r="112" spans="2:7" ht="12">
      <c r="B112" s="7">
        <v>106</v>
      </c>
      <c r="C112" s="12"/>
      <c r="D112" s="11"/>
      <c r="E112" s="1" t="s">
        <v>11</v>
      </c>
      <c r="G112" s="1">
        <v>0</v>
      </c>
    </row>
    <row r="113" spans="2:7" ht="12">
      <c r="B113" s="7">
        <v>107</v>
      </c>
      <c r="C113" s="12"/>
      <c r="D113" s="11"/>
      <c r="E113" s="1" t="s">
        <v>11</v>
      </c>
      <c r="G113" s="1">
        <v>0</v>
      </c>
    </row>
    <row r="114" spans="2:7" ht="12">
      <c r="B114" s="7">
        <v>108</v>
      </c>
      <c r="C114" s="12"/>
      <c r="D114" s="11"/>
      <c r="E114" s="1" t="s">
        <v>11</v>
      </c>
      <c r="G114" s="1">
        <v>0</v>
      </c>
    </row>
    <row r="115" spans="2:7" ht="12">
      <c r="B115" s="7">
        <v>109</v>
      </c>
      <c r="C115" s="12"/>
      <c r="D115" s="11"/>
      <c r="E115" s="1" t="s">
        <v>11</v>
      </c>
      <c r="G115" s="1">
        <v>0</v>
      </c>
    </row>
    <row r="116" spans="2:7" ht="12">
      <c r="B116" s="7">
        <v>110</v>
      </c>
      <c r="C116" s="12"/>
      <c r="D116" s="11"/>
      <c r="E116" s="1" t="s">
        <v>11</v>
      </c>
      <c r="G116" s="1">
        <v>0</v>
      </c>
    </row>
    <row r="117" spans="2:7" ht="12">
      <c r="B117" s="7">
        <v>111</v>
      </c>
      <c r="C117" s="12"/>
      <c r="D117" s="11"/>
      <c r="E117" s="1" t="s">
        <v>11</v>
      </c>
      <c r="G117" s="1">
        <v>0</v>
      </c>
    </row>
    <row r="118" spans="2:7" ht="12">
      <c r="B118" s="7">
        <v>112</v>
      </c>
      <c r="C118" s="12"/>
      <c r="D118" s="11"/>
      <c r="E118" s="1" t="s">
        <v>11</v>
      </c>
      <c r="G118" s="1">
        <v>0</v>
      </c>
    </row>
    <row r="119" spans="2:7" ht="12">
      <c r="B119" s="7">
        <v>113</v>
      </c>
      <c r="C119" s="12"/>
      <c r="D119" s="11"/>
      <c r="E119" s="1" t="s">
        <v>11</v>
      </c>
      <c r="G119" s="1">
        <v>0</v>
      </c>
    </row>
    <row r="120" spans="2:7" ht="12">
      <c r="B120" s="7">
        <v>114</v>
      </c>
      <c r="C120" s="12"/>
      <c r="D120" s="11"/>
      <c r="E120" s="1" t="s">
        <v>11</v>
      </c>
      <c r="G120" s="1">
        <v>0</v>
      </c>
    </row>
    <row r="121" spans="2:7" ht="12">
      <c r="B121" s="7">
        <v>115</v>
      </c>
      <c r="C121" s="12"/>
      <c r="D121" s="11"/>
      <c r="E121" s="1" t="s">
        <v>11</v>
      </c>
      <c r="G121" s="1">
        <v>0</v>
      </c>
    </row>
    <row r="122" spans="2:7" ht="12">
      <c r="B122" s="7">
        <v>116</v>
      </c>
      <c r="C122" s="12"/>
      <c r="D122" s="11"/>
      <c r="E122" s="1" t="s">
        <v>11</v>
      </c>
      <c r="G122" s="1">
        <v>0</v>
      </c>
    </row>
    <row r="123" spans="2:7" ht="12">
      <c r="B123" s="7">
        <v>117</v>
      </c>
      <c r="C123" s="12"/>
      <c r="D123" s="11"/>
      <c r="E123" s="1" t="s">
        <v>11</v>
      </c>
      <c r="G123" s="1">
        <v>0</v>
      </c>
    </row>
    <row r="124" spans="2:7" ht="12">
      <c r="B124" s="7">
        <v>118</v>
      </c>
      <c r="C124" s="12"/>
      <c r="D124" s="11"/>
      <c r="E124" s="1" t="s">
        <v>11</v>
      </c>
      <c r="G124" s="1">
        <v>0</v>
      </c>
    </row>
    <row r="125" spans="2:7" ht="12">
      <c r="B125" s="7">
        <v>119</v>
      </c>
      <c r="C125" s="12"/>
      <c r="D125" s="11"/>
      <c r="E125" s="1" t="s">
        <v>11</v>
      </c>
      <c r="G125" s="1">
        <v>0</v>
      </c>
    </row>
    <row r="126" spans="2:7" ht="12">
      <c r="B126" s="7">
        <v>120</v>
      </c>
      <c r="C126" s="12"/>
      <c r="D126" s="11"/>
      <c r="E126" s="1" t="s">
        <v>11</v>
      </c>
      <c r="G126" s="1">
        <v>0</v>
      </c>
    </row>
    <row r="127" spans="2:7" ht="12">
      <c r="B127" s="7">
        <v>121</v>
      </c>
      <c r="C127" s="12"/>
      <c r="D127" s="11"/>
      <c r="E127" s="1" t="s">
        <v>11</v>
      </c>
      <c r="G127" s="1">
        <v>0</v>
      </c>
    </row>
    <row r="128" spans="2:7" ht="12">
      <c r="B128" s="7">
        <v>122</v>
      </c>
      <c r="C128" s="12"/>
      <c r="D128" s="11"/>
      <c r="E128" s="1" t="s">
        <v>11</v>
      </c>
      <c r="G128" s="1">
        <v>0</v>
      </c>
    </row>
    <row r="129" spans="2:7" ht="12">
      <c r="B129" s="7">
        <v>123</v>
      </c>
      <c r="C129" s="12"/>
      <c r="D129" s="11"/>
      <c r="E129" s="1" t="s">
        <v>11</v>
      </c>
      <c r="G129" s="1">
        <v>0</v>
      </c>
    </row>
    <row r="130" spans="2:7" ht="12">
      <c r="B130" s="7">
        <v>124</v>
      </c>
      <c r="C130" s="12"/>
      <c r="D130" s="11"/>
      <c r="E130" s="1" t="s">
        <v>11</v>
      </c>
      <c r="G130" s="1">
        <v>0</v>
      </c>
    </row>
    <row r="131" spans="2:7" ht="12">
      <c r="B131" s="7">
        <v>125</v>
      </c>
      <c r="C131" s="12"/>
      <c r="D131" s="11"/>
      <c r="E131" s="1" t="s">
        <v>11</v>
      </c>
      <c r="G131" s="1">
        <v>0</v>
      </c>
    </row>
    <row r="132" spans="2:7" ht="12">
      <c r="B132" s="7">
        <v>126</v>
      </c>
      <c r="C132" s="12"/>
      <c r="D132" s="11"/>
      <c r="E132" s="1" t="s">
        <v>11</v>
      </c>
      <c r="G132" s="1">
        <v>0</v>
      </c>
    </row>
    <row r="133" spans="2:7" ht="12">
      <c r="B133" s="7">
        <v>127</v>
      </c>
      <c r="C133" s="12"/>
      <c r="D133" s="11"/>
      <c r="E133" s="1" t="s">
        <v>11</v>
      </c>
      <c r="G133" s="1">
        <v>0</v>
      </c>
    </row>
    <row r="134" spans="2:7" ht="12">
      <c r="B134" s="7">
        <v>128</v>
      </c>
      <c r="C134" s="12"/>
      <c r="D134" s="11"/>
      <c r="E134" s="1" t="s">
        <v>11</v>
      </c>
      <c r="G134" s="1">
        <v>0</v>
      </c>
    </row>
  </sheetData>
  <printOptions horizontalCentered="1"/>
  <pageMargins left="0.393700787401575" right="0.393700787401575" top="0.78740157480315" bottom="0.393700787401575" header="0.393700787401575" footer="0.196850393700787"/>
  <pageSetup horizontalDpi="600" verticalDpi="600" orientation="portrait" paperSize="9" r:id="rId2"/>
  <headerFooter alignWithMargins="0">
    <oddHeader xml:space="preserve">&amp;L&amp;8&amp;A&amp;R&amp;8Print &amp;D </oddHeader>
    <oddFooter>&amp;L&amp;8&amp;F&amp;R&amp;8Page &amp;P of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N131"/>
  <sheetViews>
    <sheetView zoomScale="50" zoomScaleNormal="50" workbookViewId="0" topLeftCell="A1">
      <pane ySplit="3" topLeftCell="BM81" activePane="bottomLeft" state="frozen"/>
      <selection pane="topLeft" activeCell="C4" sqref="C4"/>
      <selection pane="bottomLeft" activeCell="N92" sqref="N92"/>
    </sheetView>
  </sheetViews>
  <sheetFormatPr defaultColWidth="9.140625" defaultRowHeight="12.75"/>
  <cols>
    <col min="1" max="1" width="4.7109375" style="16" customWidth="1"/>
    <col min="2" max="2" width="30.7109375" style="16" customWidth="1"/>
    <col min="3" max="4" width="4.7109375" style="16" customWidth="1"/>
    <col min="5" max="5" width="30.7109375" style="16" customWidth="1"/>
    <col min="6" max="7" width="4.7109375" style="16" customWidth="1"/>
    <col min="8" max="8" width="30.7109375" style="16" customWidth="1"/>
    <col min="9" max="10" width="4.7109375" style="16" customWidth="1"/>
    <col min="11" max="11" width="30.7109375" style="16" customWidth="1"/>
    <col min="12" max="13" width="4.7109375" style="16" customWidth="1"/>
    <col min="14" max="14" width="30.7109375" style="16" customWidth="1"/>
    <col min="15" max="16" width="4.7109375" style="16" customWidth="1"/>
    <col min="17" max="17" width="30.7109375" style="16" customWidth="1"/>
    <col min="18" max="19" width="4.7109375" style="16" customWidth="1"/>
    <col min="20" max="20" width="30.7109375" style="16" customWidth="1"/>
    <col min="21" max="22" width="4.7109375" style="16" customWidth="1"/>
    <col min="23" max="23" width="30.7109375" style="16" customWidth="1"/>
    <col min="24" max="24" width="4.7109375" style="16" customWidth="1"/>
    <col min="25" max="16384" width="9.140625" style="16" customWidth="1"/>
  </cols>
  <sheetData>
    <row r="1" spans="2:14" ht="12.75">
      <c r="B1" s="37" t="s">
        <v>118</v>
      </c>
      <c r="E1" s="37" t="s">
        <v>120</v>
      </c>
      <c r="H1" s="37" t="s">
        <v>121</v>
      </c>
      <c r="K1" s="37" t="s">
        <v>122</v>
      </c>
      <c r="N1" s="37" t="s">
        <v>123</v>
      </c>
    </row>
    <row r="2" spans="2:12" ht="12.75">
      <c r="B2" s="38" t="s">
        <v>119</v>
      </c>
      <c r="C2" s="39">
        <v>17</v>
      </c>
      <c r="E2" s="38" t="s">
        <v>119</v>
      </c>
      <c r="F2" s="39">
        <v>17</v>
      </c>
      <c r="H2" s="38" t="s">
        <v>119</v>
      </c>
      <c r="I2" s="39">
        <v>17</v>
      </c>
      <c r="K2" s="38" t="s">
        <v>119</v>
      </c>
      <c r="L2" s="39">
        <v>17</v>
      </c>
    </row>
    <row r="3" ht="12.75"/>
    <row r="4" spans="1:3" ht="12.75">
      <c r="A4" s="32">
        <v>1</v>
      </c>
      <c r="B4" s="35" t="s">
        <v>150</v>
      </c>
      <c r="C4" s="35">
        <v>9</v>
      </c>
    </row>
    <row r="5" spans="1:6" ht="12.75">
      <c r="A5" s="33"/>
      <c r="B5" s="36" t="s">
        <v>150</v>
      </c>
      <c r="C5" s="36">
        <v>0</v>
      </c>
      <c r="D5" s="32">
        <v>65</v>
      </c>
      <c r="E5" s="42" t="str">
        <f>IF($B$5="-",$B$4,IF($B$4="-",$B$5,IF(AND($C$4&lt;&gt;"",$C$5&lt;&gt;""),IF($C$4&lt;&gt;$C$5,IF($C$4&gt;$C$5,$B$4,$B$5),""),"")))</f>
        <v>BYE</v>
      </c>
      <c r="F5" s="35">
        <v>0</v>
      </c>
    </row>
    <row r="6" spans="1:6" ht="12.75">
      <c r="A6" s="32">
        <v>2</v>
      </c>
      <c r="B6" s="35" t="s">
        <v>190</v>
      </c>
      <c r="C6" s="35">
        <v>9</v>
      </c>
      <c r="D6" s="33"/>
      <c r="E6" s="43" t="str">
        <f>IF($B$7="-",$B$6,IF($B$6="-",$B$7,IF(AND($C$6&lt;&gt;"",$C$7&lt;&gt;""),IF($C$6&lt;&gt;$C$7,IF($C$6&gt;$C$7,$B$6,$B$7),""),"")))</f>
        <v>MARTIN CORREIA 7</v>
      </c>
      <c r="F6" s="36">
        <v>9</v>
      </c>
    </row>
    <row r="7" spans="1:9" ht="12.75">
      <c r="A7" s="33"/>
      <c r="B7" s="36" t="s">
        <v>150</v>
      </c>
      <c r="C7" s="36">
        <v>0</v>
      </c>
      <c r="G7" s="32">
        <v>97</v>
      </c>
      <c r="H7" s="42" t="str">
        <f>IF($E$6="-",$E$5,IF($E$5="-",$E$6,IF(AND($F$5&lt;&gt;"",$F$6&lt;&gt;""),IF($F$5&lt;&gt;$F$6,IF($F$5&gt;$F$6,$E$5,$E$6),""),"")))</f>
        <v>MARTIN CORREIA 7</v>
      </c>
      <c r="I7" s="35">
        <v>8</v>
      </c>
    </row>
    <row r="8" spans="1:9" ht="12.75">
      <c r="A8" s="32">
        <v>3</v>
      </c>
      <c r="B8" s="35" t="s">
        <v>152</v>
      </c>
      <c r="C8" s="35">
        <v>7</v>
      </c>
      <c r="G8" s="33">
        <v>17</v>
      </c>
      <c r="H8" s="43" t="str">
        <f>IF($E$10="-",$E$9,IF($E$9="-",$E$10,IF(AND($F$9&lt;&gt;"",$F$10&lt;&gt;""),IF($F$9&lt;&gt;$F$10,IF($F$9&gt;$F$10,$E$9,$E$10),""),"")))</f>
        <v>Brad Parker 7</v>
      </c>
      <c r="I8" s="36">
        <v>9</v>
      </c>
    </row>
    <row r="9" spans="1:6" ht="12.75">
      <c r="A9" s="33">
        <v>15</v>
      </c>
      <c r="B9" s="36" t="s">
        <v>153</v>
      </c>
      <c r="C9" s="36">
        <v>9</v>
      </c>
      <c r="D9" s="32">
        <v>66</v>
      </c>
      <c r="E9" s="42" t="str">
        <f>IF($B$9="-",$B$8,IF($B$8="-",$B$9,IF(AND($C$8&lt;&gt;"",$C$9&lt;&gt;""),IF($C$8&lt;&gt;$C$9,IF($C$8&gt;$C$9,$B$8,$B$9),""),"")))</f>
        <v>Brad Parker 7</v>
      </c>
      <c r="F9" s="35">
        <v>9</v>
      </c>
    </row>
    <row r="10" spans="1:6" ht="12.75">
      <c r="A10" s="32">
        <v>4</v>
      </c>
      <c r="B10" s="35" t="s">
        <v>210</v>
      </c>
      <c r="C10" s="35">
        <v>9</v>
      </c>
      <c r="D10" s="33">
        <v>11</v>
      </c>
      <c r="E10" s="43" t="str">
        <f>IF($B$11="-",$B$10,IF($B$10="-",$B$11,IF(AND($C$10&lt;&gt;"",$C$11&lt;&gt;""),IF($C$10&lt;&gt;$C$11,IF($C$10&gt;$C$11,$B$10,$B$11),""),"")))</f>
        <v>MIKE BURKE 5</v>
      </c>
      <c r="F10" s="36">
        <v>4</v>
      </c>
    </row>
    <row r="11" spans="1:12" ht="12.75">
      <c r="A11" s="33"/>
      <c r="B11" s="36" t="s">
        <v>150</v>
      </c>
      <c r="C11" s="36">
        <v>0</v>
      </c>
      <c r="J11" s="32">
        <v>113</v>
      </c>
      <c r="K11" s="42" t="str">
        <f>IF($H$8="-",$H$7,IF($H$7="-",$H$8,IF(AND($I$7&lt;&gt;"",$I$8&lt;&gt;""),IF($I$7&lt;&gt;$I$8,IF($I$7&gt;$I$8,$H$7,$H$8),""),"")))</f>
        <v>Brad Parker 7</v>
      </c>
      <c r="L11" s="35">
        <v>9</v>
      </c>
    </row>
    <row r="12" spans="1:14" ht="12.75">
      <c r="A12" s="32">
        <v>5</v>
      </c>
      <c r="B12" s="35" t="s">
        <v>154</v>
      </c>
      <c r="C12" s="35">
        <v>5</v>
      </c>
      <c r="J12" s="33">
        <v>5</v>
      </c>
      <c r="K12" s="43" t="str">
        <f>IF($H$16="-",$H$15,IF($H$15="-",$H$16,IF(AND($I$15&lt;&gt;"",$I$16&lt;&gt;""),IF($I$15&lt;&gt;$I$16,IF($I$15&gt;$I$16,$H$15,$H$16),""),"")))</f>
        <v>BRIAN CRAIG 4</v>
      </c>
      <c r="L12" s="36">
        <v>8</v>
      </c>
      <c r="N12" s="40" t="str">
        <f>IF(AND($L$11&lt;&gt;"",$L$12&lt;&gt;""),IF($L$11&lt;&gt;$L$12,IF($L$11&gt;$L$12,$K$11,$K$12),""),"")</f>
        <v>Brad Parker 7</v>
      </c>
    </row>
    <row r="13" spans="1:6" ht="12.75">
      <c r="A13" s="33">
        <v>16</v>
      </c>
      <c r="B13" s="36" t="s">
        <v>155</v>
      </c>
      <c r="C13" s="36">
        <v>9</v>
      </c>
      <c r="D13" s="32">
        <v>67</v>
      </c>
      <c r="E13" s="42" t="str">
        <f>IF($B$13="-",$B$12,IF($B$12="-",$B$13,IF(AND($C$12&lt;&gt;"",$C$13&lt;&gt;""),IF($C$12&lt;&gt;$C$13,IF($C$12&gt;$C$13,$B$12,$B$13),""),"")))</f>
        <v>Paul Talbot 3</v>
      </c>
      <c r="F13" s="35">
        <v>6</v>
      </c>
    </row>
    <row r="14" spans="1:6" ht="12.75">
      <c r="A14" s="32">
        <v>6</v>
      </c>
      <c r="B14" s="35" t="s">
        <v>191</v>
      </c>
      <c r="C14" s="35">
        <v>9</v>
      </c>
      <c r="D14" s="33">
        <v>15</v>
      </c>
      <c r="E14" s="43" t="str">
        <f>IF($B$15="-",$B$14,IF($B$14="-",$B$15,IF(AND($C$14&lt;&gt;"",$C$15&lt;&gt;""),IF($C$14&lt;&gt;$C$15,IF($C$14&gt;$C$15,$B$14,$B$15),""),"")))</f>
        <v>BRIAN CRAIG 4</v>
      </c>
      <c r="F14" s="36">
        <v>9</v>
      </c>
    </row>
    <row r="15" spans="1:9" ht="12.75">
      <c r="A15" s="33"/>
      <c r="B15" s="36" t="s">
        <v>150</v>
      </c>
      <c r="C15" s="36">
        <v>0</v>
      </c>
      <c r="G15" s="32">
        <v>98</v>
      </c>
      <c r="H15" s="42" t="str">
        <f>IF($E$14="-",$E$13,IF($E$13="-",$E$14,IF(AND($F$13&lt;&gt;"",$F$14&lt;&gt;""),IF($F$13&lt;&gt;$F$14,IF($F$13&gt;$F$14,$E$13,$E$14),""),"")))</f>
        <v>BRIAN CRAIG 4</v>
      </c>
      <c r="I15" s="35">
        <v>9</v>
      </c>
    </row>
    <row r="16" spans="1:9" ht="12.75">
      <c r="A16" s="32">
        <v>7</v>
      </c>
      <c r="B16" s="35" t="s">
        <v>150</v>
      </c>
      <c r="C16" s="35">
        <v>9</v>
      </c>
      <c r="G16" s="33">
        <v>2</v>
      </c>
      <c r="H16" s="43" t="str">
        <f>IF($E$18="-",$E$17,IF($E$17="-",$E$18,IF(AND($F$17&lt;&gt;"",$F$18&lt;&gt;""),IF($F$17&lt;&gt;$F$18,IF($F$17&gt;$F$18,$E$17,$E$18),""),"")))</f>
        <v>MIKE RODGERS 7</v>
      </c>
      <c r="I16" s="36">
        <v>6</v>
      </c>
    </row>
    <row r="17" spans="1:6" ht="12.75">
      <c r="A17" s="33"/>
      <c r="B17" s="36" t="s">
        <v>156</v>
      </c>
      <c r="C17" s="36">
        <v>0</v>
      </c>
      <c r="D17" s="32">
        <v>68</v>
      </c>
      <c r="E17" s="42" t="str">
        <f>IF($B$17="-",$B$16,IF($B$16="-",$B$17,IF(AND($C$16&lt;&gt;"",$C$17&lt;&gt;""),IF($C$16&lt;&gt;$C$17,IF($C$16&gt;$C$17,$B$16,$B$17),""),"")))</f>
        <v>BYE</v>
      </c>
      <c r="F17" s="35">
        <v>0</v>
      </c>
    </row>
    <row r="18" spans="1:6" ht="12.75">
      <c r="A18" s="32">
        <v>8</v>
      </c>
      <c r="B18" s="35" t="s">
        <v>192</v>
      </c>
      <c r="C18" s="35">
        <v>9</v>
      </c>
      <c r="D18" s="33"/>
      <c r="E18" s="43" t="str">
        <f>IF($B$19="-",$B$18,IF($B$18="-",$B$19,IF(AND($C$18&lt;&gt;"",$C$19&lt;&gt;""),IF($C$18&lt;&gt;$C$19,IF($C$18&gt;$C$19,$B$18,$B$19),""),"")))</f>
        <v>MIKE RODGERS 7</v>
      </c>
      <c r="F18" s="36">
        <v>9</v>
      </c>
    </row>
    <row r="19" spans="1:3" ht="12.75">
      <c r="A19" s="33"/>
      <c r="B19" s="36" t="s">
        <v>150</v>
      </c>
      <c r="C19" s="36">
        <v>0</v>
      </c>
    </row>
    <row r="20" spans="1:3" ht="12.75">
      <c r="A20" s="32">
        <v>9</v>
      </c>
      <c r="B20" s="35" t="s">
        <v>150</v>
      </c>
      <c r="C20" s="35">
        <v>0</v>
      </c>
    </row>
    <row r="21" spans="1:6" ht="12.75">
      <c r="A21" s="33"/>
      <c r="B21" s="36" t="s">
        <v>157</v>
      </c>
      <c r="C21" s="36">
        <v>9</v>
      </c>
      <c r="D21" s="32">
        <v>69</v>
      </c>
      <c r="E21" s="42" t="str">
        <f>IF($B$21="-",$B$20,IF($B$20="-",$B$21,IF(AND($C$20&lt;&gt;"",$C$21&lt;&gt;""),IF($C$20&lt;&gt;$C$21,IF($C$20&gt;$C$21,$B$20,$B$21),""),"")))</f>
        <v>Jamie White 2</v>
      </c>
      <c r="F21" s="35">
        <v>9</v>
      </c>
    </row>
    <row r="22" spans="1:6" ht="12.75">
      <c r="A22" s="32">
        <v>10</v>
      </c>
      <c r="B22" s="35" t="s">
        <v>193</v>
      </c>
      <c r="C22" s="35">
        <v>9</v>
      </c>
      <c r="D22" s="33">
        <v>18</v>
      </c>
      <c r="E22" s="43" t="str">
        <f>IF($B$23="-",$B$22,IF($B$22="-",$B$23,IF(AND($C$22&lt;&gt;"",$C$23&lt;&gt;""),IF($C$22&lt;&gt;$C$23,IF($C$22&gt;$C$23,$B$22,$B$23),""),"")))</f>
        <v>ADRIAN CUMISKEY 5</v>
      </c>
      <c r="F22" s="36">
        <v>4</v>
      </c>
    </row>
    <row r="23" spans="1:9" ht="12.75">
      <c r="A23" s="33"/>
      <c r="B23" s="36" t="s">
        <v>150</v>
      </c>
      <c r="C23" s="36">
        <v>0</v>
      </c>
      <c r="G23" s="32">
        <v>99</v>
      </c>
      <c r="H23" s="42" t="str">
        <f>IF($E$22="-",$E$21,IF($E$21="-",$E$22,IF(AND($F$21&lt;&gt;"",$F$22&lt;&gt;""),IF($F$21&lt;&gt;$F$22,IF($F$21&gt;$F$22,$E$21,$E$22),""),"")))</f>
        <v>Jamie White 2</v>
      </c>
      <c r="I23" s="35">
        <v>7</v>
      </c>
    </row>
    <row r="24" spans="1:9" ht="12.75">
      <c r="A24" s="32">
        <v>11</v>
      </c>
      <c r="B24" s="35" t="s">
        <v>150</v>
      </c>
      <c r="C24" s="35">
        <v>9</v>
      </c>
      <c r="G24" s="33">
        <v>17</v>
      </c>
      <c r="H24" s="43" t="str">
        <f>IF($E$26="-",$E$25,IF($E$25="-",$E$26,IF(AND($F$25&lt;&gt;"",$F$26&lt;&gt;""),IF($F$25&lt;&gt;$F$26,IF($F$25&gt;$F$26,$E$25,$E$26),""),"")))</f>
        <v>PHIL BURFORD 7</v>
      </c>
      <c r="I24" s="36">
        <v>9</v>
      </c>
    </row>
    <row r="25" spans="1:6" ht="12.75">
      <c r="A25" s="33"/>
      <c r="B25" s="36" t="s">
        <v>150</v>
      </c>
      <c r="C25" s="36">
        <v>0</v>
      </c>
      <c r="D25" s="32">
        <v>70</v>
      </c>
      <c r="E25" s="42" t="str">
        <f>IF($B$25="-",$B$24,IF($B$24="-",$B$25,IF(AND($C$24&lt;&gt;"",$C$25&lt;&gt;""),IF($C$24&lt;&gt;$C$25,IF($C$24&gt;$C$25,$B$24,$B$25),""),"")))</f>
        <v>BYE</v>
      </c>
      <c r="F25" s="35">
        <v>0</v>
      </c>
    </row>
    <row r="26" spans="1:6" ht="12.75">
      <c r="A26" s="32">
        <v>12</v>
      </c>
      <c r="B26" s="35" t="s">
        <v>151</v>
      </c>
      <c r="C26" s="35">
        <v>9</v>
      </c>
      <c r="D26" s="33"/>
      <c r="E26" s="43" t="str">
        <f>IF($B$27="-",$B$26,IF($B$26="-",$B$27,IF(AND($C$26&lt;&gt;"",$C$27&lt;&gt;""),IF($C$26&lt;&gt;$C$27,IF($C$26&gt;$C$27,$B$26,$B$27),""),"")))</f>
        <v>PHIL BURFORD 7</v>
      </c>
      <c r="F26" s="36">
        <v>9</v>
      </c>
    </row>
    <row r="27" spans="1:12" ht="12.75">
      <c r="A27" s="33"/>
      <c r="B27" s="36" t="s">
        <v>150</v>
      </c>
      <c r="C27" s="36">
        <v>0</v>
      </c>
      <c r="J27" s="32">
        <v>114</v>
      </c>
      <c r="K27" s="42" t="str">
        <f>IF($H$24="-",$H$23,IF($H$23="-",$H$24,IF(AND($I$23&lt;&gt;"",$I$24&lt;&gt;""),IF($I$23&lt;&gt;$I$24,IF($I$23&gt;$I$24,$H$23,$H$24),""),"")))</f>
        <v>PHIL BURFORD 7</v>
      </c>
      <c r="L27" s="35">
        <v>8</v>
      </c>
    </row>
    <row r="28" spans="1:14" ht="12.75">
      <c r="A28" s="32">
        <v>13</v>
      </c>
      <c r="B28" s="35" t="s">
        <v>158</v>
      </c>
      <c r="C28" s="35">
        <v>9</v>
      </c>
      <c r="J28" s="33">
        <v>21</v>
      </c>
      <c r="K28" s="43" t="str">
        <f>IF($H$32="-",$H$31,IF($H$31="-",$H$32,IF(AND($I$31&lt;&gt;"",$I$32&lt;&gt;""),IF($I$31&lt;&gt;$I$32,IF($I$31&gt;$I$32,$H$31,$H$32),""),"")))</f>
        <v>NEIL JENKINS 6</v>
      </c>
      <c r="L28" s="36">
        <v>9</v>
      </c>
      <c r="N28" s="40" t="str">
        <f>IF(AND($L$27&lt;&gt;"",$L$28&lt;&gt;""),IF($L$27&lt;&gt;$L$28,IF($L$27&gt;$L$28,$K$27,$K$28),""),"")</f>
        <v>NEIL JENKINS 6</v>
      </c>
    </row>
    <row r="29" spans="1:6" ht="12.75">
      <c r="A29" s="33"/>
      <c r="B29" s="36" t="s">
        <v>150</v>
      </c>
      <c r="C29" s="36">
        <v>0</v>
      </c>
      <c r="D29" s="32">
        <v>71</v>
      </c>
      <c r="E29" s="42" t="str">
        <f>IF($B$29="-",$B$28,IF($B$28="-",$B$29,IF(AND($C$28&lt;&gt;"",$C$29&lt;&gt;""),IF($C$28&lt;&gt;$C$29,IF($C$28&gt;$C$29,$B$28,$B$29),""),"")))</f>
        <v>Nelio Andrade 4</v>
      </c>
      <c r="F29" s="35">
        <v>3</v>
      </c>
    </row>
    <row r="30" spans="1:6" ht="12.75">
      <c r="A30" s="32">
        <v>14</v>
      </c>
      <c r="B30" s="35" t="s">
        <v>208</v>
      </c>
      <c r="C30" s="35">
        <v>9</v>
      </c>
      <c r="D30" s="33">
        <v>2</v>
      </c>
      <c r="E30" s="43" t="str">
        <f>IF($B$31="-",$B$30,IF($B$30="-",$B$31,IF(AND($C$30&lt;&gt;"",$C$31&lt;&gt;""),IF($C$30&lt;&gt;$C$31,IF($C$30&gt;$C$31,$B$30,$B$31),""),"")))</f>
        <v>NEIL JENKINS 6</v>
      </c>
      <c r="F30" s="36">
        <v>9</v>
      </c>
    </row>
    <row r="31" spans="1:9" ht="12.75">
      <c r="A31" s="33"/>
      <c r="B31" s="36" t="s">
        <v>150</v>
      </c>
      <c r="C31" s="36">
        <v>0</v>
      </c>
      <c r="G31" s="32">
        <v>100</v>
      </c>
      <c r="H31" s="42" t="str">
        <f>IF($E$30="-",$E$29,IF($E$29="-",$E$30,IF(AND($F$29&lt;&gt;"",$F$30&lt;&gt;""),IF($F$29&lt;&gt;$F$30,IF($F$29&gt;$F$30,$E$29,$E$30),""),"")))</f>
        <v>NEIL JENKINS 6</v>
      </c>
      <c r="I31" s="35">
        <v>9</v>
      </c>
    </row>
    <row r="32" spans="1:9" ht="12.75">
      <c r="A32" s="32">
        <v>15</v>
      </c>
      <c r="B32" s="35" t="s">
        <v>150</v>
      </c>
      <c r="C32" s="35">
        <v>9</v>
      </c>
      <c r="G32" s="33">
        <v>6</v>
      </c>
      <c r="H32" s="43" t="str">
        <f>IF($E$34="-",$E$33,IF($E$33="-",$E$34,IF(AND($F$33&lt;&gt;"",$F$34&lt;&gt;""),IF($F$33&lt;&gt;$F$34,IF($F$33&gt;$F$34,$E$33,$E$34),""),"")))</f>
        <v>JON CHALMERS 3</v>
      </c>
      <c r="I32" s="36">
        <v>4</v>
      </c>
    </row>
    <row r="33" spans="1:6" ht="12.75">
      <c r="A33" s="33"/>
      <c r="B33" s="36" t="s">
        <v>150</v>
      </c>
      <c r="C33" s="36">
        <v>0</v>
      </c>
      <c r="D33" s="32">
        <v>72</v>
      </c>
      <c r="E33" s="42" t="str">
        <f>IF($B$33="-",$B$32,IF($B$32="-",$B$33,IF(AND($C$32&lt;&gt;"",$C$33&lt;&gt;""),IF($C$32&lt;&gt;$C$33,IF($C$32&gt;$C$33,$B$32,$B$33),""),"")))</f>
        <v>BYE</v>
      </c>
      <c r="F33" s="35">
        <v>0</v>
      </c>
    </row>
    <row r="34" spans="1:6" ht="12.75">
      <c r="A34" s="32">
        <v>16</v>
      </c>
      <c r="B34" s="35" t="s">
        <v>194</v>
      </c>
      <c r="C34" s="35">
        <v>9</v>
      </c>
      <c r="D34" s="33"/>
      <c r="E34" s="43" t="str">
        <f>IF($B$35="-",$B$34,IF($B$34="-",$B$35,IF(AND($C$34&lt;&gt;"",$C$35&lt;&gt;""),IF($C$34&lt;&gt;$C$35,IF($C$34&gt;$C$35,$B$34,$B$35),""),"")))</f>
        <v>JON CHALMERS 3</v>
      </c>
      <c r="F34" s="36">
        <v>9</v>
      </c>
    </row>
    <row r="35" spans="1:3" ht="12.75">
      <c r="A35" s="33"/>
      <c r="B35" s="36" t="s">
        <v>150</v>
      </c>
      <c r="C35" s="36">
        <v>0</v>
      </c>
    </row>
    <row r="36" spans="1:3" ht="12.75">
      <c r="A36" s="32">
        <v>17</v>
      </c>
      <c r="B36" s="35" t="s">
        <v>159</v>
      </c>
      <c r="C36" s="35">
        <v>9</v>
      </c>
    </row>
    <row r="37" spans="1:6" ht="12.75">
      <c r="A37" s="33"/>
      <c r="B37" s="36" t="s">
        <v>150</v>
      </c>
      <c r="C37" s="36">
        <v>0</v>
      </c>
      <c r="D37" s="32">
        <v>73</v>
      </c>
      <c r="E37" s="42" t="str">
        <f>IF($B$37="-",$B$36,IF($B$36="-",$B$37,IF(AND($C$36&lt;&gt;"",$C$37&lt;&gt;""),IF($C$36&lt;&gt;$C$37,IF($C$36&gt;$C$37,$B$36,$B$37),""),"")))</f>
        <v>LAURO CATAPANG 5</v>
      </c>
      <c r="F37" s="35">
        <v>6</v>
      </c>
    </row>
    <row r="38" spans="1:6" ht="12.75">
      <c r="A38" s="32">
        <v>18</v>
      </c>
      <c r="B38" s="35" t="s">
        <v>195</v>
      </c>
      <c r="C38" s="35">
        <v>9</v>
      </c>
      <c r="D38" s="33">
        <v>19</v>
      </c>
      <c r="E38" s="43" t="str">
        <f>IF($B$39="-",$B$38,IF($B$38="-",$B$39,IF(AND($C$38&lt;&gt;"",$C$39&lt;&gt;""),IF($C$38&lt;&gt;$C$39,IF($C$38&gt;$C$39,$B$38,$B$39),""),"")))</f>
        <v>ALAN MILLERSHIP 7</v>
      </c>
      <c r="F38" s="36">
        <v>9</v>
      </c>
    </row>
    <row r="39" spans="1:9" ht="12.75">
      <c r="A39" s="33"/>
      <c r="B39" s="36" t="s">
        <v>150</v>
      </c>
      <c r="C39" s="36">
        <v>0</v>
      </c>
      <c r="G39" s="32">
        <v>101</v>
      </c>
      <c r="H39" s="42" t="str">
        <f>IF($E$38="-",$E$37,IF($E$37="-",$E$38,IF(AND($F$37&lt;&gt;"",$F$38&lt;&gt;""),IF($F$37&lt;&gt;$F$38,IF($F$37&gt;$F$38,$E$37,$E$38),""),"")))</f>
        <v>ALAN MILLERSHIP 7</v>
      </c>
      <c r="I39" s="35">
        <v>9</v>
      </c>
    </row>
    <row r="40" spans="1:9" ht="12.75">
      <c r="A40" s="32">
        <v>19</v>
      </c>
      <c r="B40" s="35" t="s">
        <v>150</v>
      </c>
      <c r="C40" s="35">
        <v>9</v>
      </c>
      <c r="G40" s="33">
        <v>1</v>
      </c>
      <c r="H40" s="43" t="str">
        <f>IF($E$42="-",$E$41,IF($E$41="-",$E$42,IF(AND($F$41&lt;&gt;"",$F$42&lt;&gt;""),IF($F$41&lt;&gt;$F$42,IF($F$41&gt;$F$42,$E$41,$E$42),""),"")))</f>
        <v>MIKE STANLEY 4</v>
      </c>
      <c r="I40" s="36">
        <v>6</v>
      </c>
    </row>
    <row r="41" spans="1:6" ht="12.75">
      <c r="A41" s="33"/>
      <c r="B41" s="36" t="s">
        <v>150</v>
      </c>
      <c r="C41" s="36">
        <v>0</v>
      </c>
      <c r="D41" s="32">
        <v>74</v>
      </c>
      <c r="E41" s="42" t="str">
        <f>IF($B$41="-",$B$40,IF($B$40="-",$B$41,IF(AND($C$40&lt;&gt;"",$C$41&lt;&gt;""),IF($C$40&lt;&gt;$C$41,IF($C$40&gt;$C$41,$B$40,$B$41),""),"")))</f>
        <v>BYE</v>
      </c>
      <c r="F41" s="35">
        <v>0</v>
      </c>
    </row>
    <row r="42" spans="1:6" ht="12.75">
      <c r="A42" s="32">
        <v>20</v>
      </c>
      <c r="B42" s="35" t="s">
        <v>150</v>
      </c>
      <c r="C42" s="35">
        <v>0</v>
      </c>
      <c r="D42" s="33"/>
      <c r="E42" s="43" t="str">
        <f>IF($B$43="-",$B$42,IF($B$42="-",$B$43,IF(AND($C$42&lt;&gt;"",$C$43&lt;&gt;""),IF($C$42&lt;&gt;$C$43,IF($C$42&gt;$C$43,$B$42,$B$43),""),"")))</f>
        <v>MIKE STANLEY 4</v>
      </c>
      <c r="F42" s="36">
        <v>9</v>
      </c>
    </row>
    <row r="43" spans="1:12" ht="12.75">
      <c r="A43" s="33"/>
      <c r="B43" s="36" t="s">
        <v>160</v>
      </c>
      <c r="C43" s="36">
        <v>9</v>
      </c>
      <c r="J43" s="32">
        <v>115</v>
      </c>
      <c r="K43" s="42" t="str">
        <f>IF($H$40="-",$H$39,IF($H$39="-",$H$40,IF(AND($I$39&lt;&gt;"",$I$40&lt;&gt;""),IF($I$39&lt;&gt;$I$40,IF($I$39&gt;$I$40,$H$39,$H$40),""),"")))</f>
        <v>ALAN MILLERSHIP 7</v>
      </c>
      <c r="L43" s="35">
        <v>4</v>
      </c>
    </row>
    <row r="44" spans="1:14" ht="12.75">
      <c r="A44" s="32">
        <v>21</v>
      </c>
      <c r="B44" s="35" t="s">
        <v>161</v>
      </c>
      <c r="C44" s="35">
        <v>9</v>
      </c>
      <c r="J44" s="33">
        <v>1</v>
      </c>
      <c r="K44" s="43" t="str">
        <f>IF($H$48="-",$H$47,IF($H$47="-",$H$48,IF(AND($I$47&lt;&gt;"",$I$48&lt;&gt;""),IF($I$47&lt;&gt;$I$48,IF($I$47&gt;$I$48,$H$47,$H$48),""),"")))</f>
        <v>CRAIG OSBOURNE 7</v>
      </c>
      <c r="L44" s="36">
        <v>9</v>
      </c>
      <c r="N44" s="40" t="str">
        <f>IF(AND($L$43&lt;&gt;"",$L$44&lt;&gt;""),IF($L$43&lt;&gt;$L$44,IF($L$43&gt;$L$44,$K$43,$K$44),""),"")</f>
        <v>CRAIG OSBOURNE 7</v>
      </c>
    </row>
    <row r="45" spans="1:6" ht="12.75">
      <c r="A45" s="33">
        <v>2</v>
      </c>
      <c r="B45" s="36" t="s">
        <v>162</v>
      </c>
      <c r="C45" s="36">
        <v>8</v>
      </c>
      <c r="D45" s="32">
        <v>75</v>
      </c>
      <c r="E45" s="42" t="str">
        <f>IF($B$45="-",$B$44,IF($B$44="-",$B$45,IF(AND($C$44&lt;&gt;"",$C$45&lt;&gt;""),IF($C$44&lt;&gt;$C$45,IF($C$44&gt;$C$45,$B$44,$B$45),""),"")))</f>
        <v>ASLUM ABUBAKER 5</v>
      </c>
      <c r="F45" s="35">
        <v>4</v>
      </c>
    </row>
    <row r="46" spans="1:6" ht="12.75">
      <c r="A46" s="32">
        <v>22</v>
      </c>
      <c r="B46" s="35" t="s">
        <v>196</v>
      </c>
      <c r="C46" s="35">
        <v>9</v>
      </c>
      <c r="D46" s="33">
        <v>4</v>
      </c>
      <c r="E46" s="43" t="str">
        <f>IF($B$47="-",$B$46,IF($B$46="-",$B$47,IF(AND($C$46&lt;&gt;"",$C$47&lt;&gt;""),IF($C$46&lt;&gt;$C$47,IF($C$46&gt;$C$47,$B$46,$B$47),""),"")))</f>
        <v>CRAIG OSBOURNE 7</v>
      </c>
      <c r="F46" s="36">
        <v>9</v>
      </c>
    </row>
    <row r="47" spans="1:9" ht="12.75">
      <c r="A47" s="33"/>
      <c r="B47" s="36" t="s">
        <v>150</v>
      </c>
      <c r="C47" s="36">
        <v>0</v>
      </c>
      <c r="G47" s="32">
        <v>102</v>
      </c>
      <c r="H47" s="42" t="str">
        <f>IF($E$46="-",$E$45,IF($E$45="-",$E$46,IF(AND($F$45&lt;&gt;"",$F$46&lt;&gt;""),IF($F$45&lt;&gt;$F$46,IF($F$45&gt;$F$46,$E$45,$E$46),""),"")))</f>
        <v>CRAIG OSBOURNE 7</v>
      </c>
      <c r="I47" s="35">
        <v>9</v>
      </c>
    </row>
    <row r="48" spans="1:9" ht="12.75">
      <c r="A48" s="32">
        <v>23</v>
      </c>
      <c r="B48" s="35" t="s">
        <v>150</v>
      </c>
      <c r="C48" s="35">
        <v>0</v>
      </c>
      <c r="G48" s="33">
        <v>22</v>
      </c>
      <c r="H48" s="43" t="str">
        <f>IF($E$50="-",$E$49,IF($E$49="-",$E$50,IF(AND($F$49&lt;&gt;"",$F$50&lt;&gt;""),IF($F$49&lt;&gt;$F$50,IF($F$49&gt;$F$50,$E$49,$E$50),""),"")))</f>
        <v>AJIT MISTRY 5</v>
      </c>
      <c r="I48" s="36">
        <v>2</v>
      </c>
    </row>
    <row r="49" spans="1:6" ht="12.75">
      <c r="A49" s="33"/>
      <c r="B49" s="36" t="s">
        <v>163</v>
      </c>
      <c r="C49" s="36">
        <v>9</v>
      </c>
      <c r="D49" s="32">
        <v>76</v>
      </c>
      <c r="E49" s="42" t="str">
        <f>IF($B$49="-",$B$48,IF($B$48="-",$B$49,IF(AND($C$48&lt;&gt;"",$C$49&lt;&gt;""),IF($C$48&lt;&gt;$C$49,IF($C$48&gt;$C$49,$B$48,$B$49),""),"")))</f>
        <v>LARRY HINRICHS 4</v>
      </c>
      <c r="F49" s="35">
        <v>6</v>
      </c>
    </row>
    <row r="50" spans="1:6" ht="12.75">
      <c r="A50" s="32">
        <v>24</v>
      </c>
      <c r="B50" s="35" t="s">
        <v>197</v>
      </c>
      <c r="C50" s="35">
        <v>9</v>
      </c>
      <c r="D50" s="33">
        <v>16</v>
      </c>
      <c r="E50" s="43" t="str">
        <f>IF($B$51="-",$B$50,IF($B$50="-",$B$51,IF(AND($C$50&lt;&gt;"",$C$51&lt;&gt;""),IF($C$50&lt;&gt;$C$51,IF($C$50&gt;$C$51,$B$50,$B$51),""),"")))</f>
        <v>AJIT MISTRY 5</v>
      </c>
      <c r="F50" s="36">
        <v>9</v>
      </c>
    </row>
    <row r="51" spans="1:3" ht="12.75">
      <c r="A51" s="33"/>
      <c r="B51" s="36" t="s">
        <v>150</v>
      </c>
      <c r="C51" s="36">
        <v>0</v>
      </c>
    </row>
    <row r="52" spans="1:3" ht="12.75">
      <c r="A52" s="32">
        <v>25</v>
      </c>
      <c r="B52" s="35" t="s">
        <v>164</v>
      </c>
      <c r="C52" s="35">
        <v>9</v>
      </c>
    </row>
    <row r="53" spans="1:6" ht="12.75">
      <c r="A53" s="33"/>
      <c r="B53" s="36" t="s">
        <v>150</v>
      </c>
      <c r="C53" s="36">
        <v>0</v>
      </c>
      <c r="D53" s="32">
        <v>77</v>
      </c>
      <c r="E53" s="42" t="str">
        <f>IF($B$53="-",$B$52,IF($B$52="-",$B$53,IF(AND($C$52&lt;&gt;"",$C$53&lt;&gt;""),IF($C$52&lt;&gt;$C$53,IF($C$52&gt;$C$53,$B$52,$B$53),""),"")))</f>
        <v>PAT CLEARY 1</v>
      </c>
      <c r="F53" s="35">
        <v>8</v>
      </c>
    </row>
    <row r="54" spans="1:6" ht="12.75">
      <c r="A54" s="32">
        <v>26</v>
      </c>
      <c r="B54" s="35" t="s">
        <v>150</v>
      </c>
      <c r="C54" s="35">
        <v>0</v>
      </c>
      <c r="D54" s="33">
        <v>8</v>
      </c>
      <c r="E54" s="43" t="str">
        <f>IF($B$55="-",$B$54,IF($B$54="-",$B$55,IF(AND($C$54&lt;&gt;"",$C$55&lt;&gt;""),IF($C$54&lt;&gt;$C$55,IF($C$54&gt;$C$55,$B$54,$B$55),""),"")))</f>
        <v>DENNIS TANG 4</v>
      </c>
      <c r="F54" s="36">
        <v>9</v>
      </c>
    </row>
    <row r="55" spans="1:9" ht="12.75">
      <c r="A55" s="33"/>
      <c r="B55" s="36" t="s">
        <v>165</v>
      </c>
      <c r="C55" s="36">
        <v>9</v>
      </c>
      <c r="G55" s="32">
        <v>103</v>
      </c>
      <c r="H55" s="42" t="str">
        <f>IF($E$54="-",$E$53,IF($E$53="-",$E$54,IF(AND($F$53&lt;&gt;"",$F$54&lt;&gt;""),IF($F$53&lt;&gt;$F$54,IF($F$53&gt;$F$54,$E$53,$E$54),""),"")))</f>
        <v>DENNIS TANG 4</v>
      </c>
      <c r="I55" s="35">
        <v>9</v>
      </c>
    </row>
    <row r="56" spans="1:9" ht="12.75">
      <c r="A56" s="32">
        <v>27</v>
      </c>
      <c r="B56" s="35" t="s">
        <v>198</v>
      </c>
      <c r="C56" s="35">
        <v>9</v>
      </c>
      <c r="G56" s="33">
        <v>2</v>
      </c>
      <c r="H56" s="43" t="str">
        <f>IF($E$58="-",$E$57,IF($E$57="-",$E$58,IF(AND($F$57&lt;&gt;"",$F$58&lt;&gt;""),IF($F$57&lt;&gt;$F$58,IF($F$57&gt;$F$58,$E$57,$E$58),""),"")))</f>
        <v>TASH 6</v>
      </c>
      <c r="I56" s="36">
        <v>7</v>
      </c>
    </row>
    <row r="57" spans="1:6" ht="12.75">
      <c r="A57" s="33"/>
      <c r="B57" s="36" t="s">
        <v>150</v>
      </c>
      <c r="C57" s="36">
        <v>0</v>
      </c>
      <c r="D57" s="32">
        <v>78</v>
      </c>
      <c r="E57" s="42" t="str">
        <f>IF($B$57="-",$B$56,IF($B$56="-",$B$57,IF(AND($C$56&lt;&gt;"",$C$57&lt;&gt;""),IF($C$56&lt;&gt;$C$57,IF($C$56&gt;$C$57,$B$56,$B$57),""),"")))</f>
        <v>TASH 6</v>
      </c>
      <c r="F57" s="35">
        <v>9</v>
      </c>
    </row>
    <row r="58" spans="1:6" ht="12.75">
      <c r="A58" s="32">
        <v>28</v>
      </c>
      <c r="B58" s="35" t="s">
        <v>166</v>
      </c>
      <c r="C58" s="35">
        <v>9</v>
      </c>
      <c r="D58" s="33">
        <v>20</v>
      </c>
      <c r="E58" s="43" t="str">
        <f>IF($B$59="-",$B$58,IF($B$58="-",$B$59,IF(AND($C$58&lt;&gt;"",$C$59&lt;&gt;""),IF($C$58&lt;&gt;$C$59,IF($C$58&gt;$C$59,$B$58,$B$59),""),"")))</f>
        <v>SAM LUI 4</v>
      </c>
      <c r="F58" s="36">
        <v>4</v>
      </c>
    </row>
    <row r="59" spans="1:12" ht="12.75">
      <c r="A59" s="33"/>
      <c r="B59" s="36" t="s">
        <v>150</v>
      </c>
      <c r="C59" s="36">
        <v>0</v>
      </c>
      <c r="J59" s="32">
        <v>116</v>
      </c>
      <c r="K59" s="42" t="str">
        <f>IF($H$56="-",$H$55,IF($H$55="-",$H$56,IF(AND($I$55&lt;&gt;"",$I$56&lt;&gt;""),IF($I$55&lt;&gt;$I$56,IF($I$55&gt;$I$56,$H$55,$H$56),""),"")))</f>
        <v>DENNIS TANG 4</v>
      </c>
      <c r="L59" s="35">
        <v>7</v>
      </c>
    </row>
    <row r="60" spans="1:14" ht="12.75">
      <c r="A60" s="32">
        <v>29</v>
      </c>
      <c r="B60" s="35" t="s">
        <v>150</v>
      </c>
      <c r="C60" s="35">
        <v>9</v>
      </c>
      <c r="J60" s="33">
        <v>7</v>
      </c>
      <c r="K60" s="43" t="str">
        <f>IF($H$64="-",$H$63,IF($H$63="-",$H$64,IF(AND($I$63&lt;&gt;"",$I$64&lt;&gt;""),IF($I$63&lt;&gt;$I$64,IF($I$63&gt;$I$64,$H$63,$H$64),""),"")))</f>
        <v>PAUL TOZER 4</v>
      </c>
      <c r="L60" s="36">
        <v>9</v>
      </c>
      <c r="N60" s="40" t="str">
        <f>IF(AND($L$59&lt;&gt;"",$L$60&lt;&gt;""),IF($L$59&lt;&gt;$L$60,IF($L$59&gt;$L$60,$K$59,$K$60),""),"")</f>
        <v>PAUL TOZER 4</v>
      </c>
    </row>
    <row r="61" spans="1:6" ht="12.75">
      <c r="A61" s="33"/>
      <c r="B61" s="36" t="s">
        <v>150</v>
      </c>
      <c r="C61" s="36">
        <v>0</v>
      </c>
      <c r="D61" s="32">
        <v>79</v>
      </c>
      <c r="E61" s="42" t="str">
        <f>IF($B$61="-",$B$60,IF($B$60="-",$B$61,IF(AND($C$60&lt;&gt;"",$C$61&lt;&gt;""),IF($C$60&lt;&gt;$C$61,IF($C$60&gt;$C$61,$B$60,$B$61),""),"")))</f>
        <v>BYE</v>
      </c>
      <c r="F61" s="35">
        <v>0</v>
      </c>
    </row>
    <row r="62" spans="1:6" ht="12.75">
      <c r="A62" s="32">
        <v>30</v>
      </c>
      <c r="B62" s="35" t="s">
        <v>199</v>
      </c>
      <c r="C62" s="35">
        <v>9</v>
      </c>
      <c r="D62" s="33"/>
      <c r="E62" s="43" t="str">
        <f>IF($B$63="-",$B$62,IF($B$62="-",$B$63,IF(AND($C$62&lt;&gt;"",$C$63&lt;&gt;""),IF($C$62&lt;&gt;$C$63,IF($C$62&gt;$C$63,$B$62,$B$63),""),"")))</f>
        <v>STUART MILLER 4</v>
      </c>
      <c r="F62" s="36">
        <v>9</v>
      </c>
    </row>
    <row r="63" spans="1:9" ht="12.75">
      <c r="A63" s="33"/>
      <c r="B63" s="36" t="s">
        <v>150</v>
      </c>
      <c r="C63" s="36">
        <v>0</v>
      </c>
      <c r="G63" s="32">
        <v>104</v>
      </c>
      <c r="H63" s="42" t="str">
        <f>IF($E$62="-",$E$61,IF($E$61="-",$E$62,IF(AND($F$61&lt;&gt;"",$F$62&lt;&gt;""),IF($F$61&lt;&gt;$F$62,IF($F$61&gt;$F$62,$E$61,$E$62),""),"")))</f>
        <v>STUART MILLER 4</v>
      </c>
      <c r="I63" s="35">
        <v>3</v>
      </c>
    </row>
    <row r="64" spans="1:9" ht="12.75">
      <c r="A64" s="32">
        <v>31</v>
      </c>
      <c r="B64" s="35" t="s">
        <v>150</v>
      </c>
      <c r="C64" s="35">
        <v>0</v>
      </c>
      <c r="G64" s="33">
        <v>16</v>
      </c>
      <c r="H64" s="43" t="str">
        <f>IF($E$66="-",$E$65,IF($E$65="-",$E$66,IF(AND($F$65&lt;&gt;"",$F$66&lt;&gt;""),IF($F$65&lt;&gt;$F$66,IF($F$65&gt;$F$66,$E$65,$E$66),""),"")))</f>
        <v>PAUL TOZER 4</v>
      </c>
      <c r="I64" s="36">
        <v>9</v>
      </c>
    </row>
    <row r="65" spans="1:6" ht="12.75">
      <c r="A65" s="33">
        <v>18</v>
      </c>
      <c r="B65" s="36" t="s">
        <v>168</v>
      </c>
      <c r="C65" s="36">
        <v>9</v>
      </c>
      <c r="D65" s="32">
        <v>80</v>
      </c>
      <c r="E65" s="42" t="str">
        <f>IF($B$65="-",$B$64,IF($B$64="-",$B$65,IF(AND($C$64&lt;&gt;"",$C$65&lt;&gt;""),IF($C$64&lt;&gt;$C$65,IF($C$64&gt;$C$65,$B$64,$B$65),""),"")))</f>
        <v>PAUL TOZER 4</v>
      </c>
      <c r="F65" s="35">
        <v>9</v>
      </c>
    </row>
    <row r="66" spans="1:6" ht="12.75">
      <c r="A66" s="32">
        <v>32</v>
      </c>
      <c r="B66" s="35" t="s">
        <v>167</v>
      </c>
      <c r="C66" s="35">
        <v>9</v>
      </c>
      <c r="D66" s="33">
        <v>18</v>
      </c>
      <c r="E66" s="43" t="str">
        <f>IF($B$67="-",$B$66,IF($B$66="-",$B$67,IF(AND($C$66&lt;&gt;"",$C$67&lt;&gt;""),IF($C$66&lt;&gt;$C$67,IF($C$66&gt;$C$67,$B$66,$B$67),""),"")))</f>
        <v>CHRIS KELLY 1</v>
      </c>
      <c r="F66" s="36">
        <v>7</v>
      </c>
    </row>
    <row r="67" spans="1:3" ht="12.75">
      <c r="A67" s="33"/>
      <c r="B67" s="36" t="s">
        <v>150</v>
      </c>
      <c r="C67" s="36">
        <v>0</v>
      </c>
    </row>
    <row r="68" spans="1:3" ht="12.75">
      <c r="A68" s="32">
        <v>33</v>
      </c>
      <c r="B68" s="35" t="s">
        <v>150</v>
      </c>
      <c r="C68" s="35">
        <v>0</v>
      </c>
    </row>
    <row r="69" spans="1:6" ht="12.75">
      <c r="A69" s="33"/>
      <c r="B69" s="36" t="s">
        <v>169</v>
      </c>
      <c r="C69" s="36">
        <v>9</v>
      </c>
      <c r="D69" s="32">
        <v>81</v>
      </c>
      <c r="E69" s="42" t="str">
        <f>IF($B$69="-",$B$68,IF($B$68="-",$B$69,IF(AND($C$68&lt;&gt;"",$C$69&lt;&gt;""),IF($C$68&lt;&gt;$C$69,IF($C$68&gt;$C$69,$B$68,$B$69),""),"")))</f>
        <v>KEIRON CLARKE 6</v>
      </c>
      <c r="F69" s="35">
        <v>3</v>
      </c>
    </row>
    <row r="70" spans="1:6" ht="12.75">
      <c r="A70" s="32">
        <v>34</v>
      </c>
      <c r="B70" s="35" t="s">
        <v>211</v>
      </c>
      <c r="C70" s="35">
        <v>9</v>
      </c>
      <c r="D70" s="33">
        <v>10</v>
      </c>
      <c r="E70" s="43" t="str">
        <f>IF($B$71="-",$B$70,IF($B$70="-",$B$71,IF(AND($C$70&lt;&gt;"",$C$71&lt;&gt;""),IF($C$70&lt;&gt;$C$71,IF($C$70&gt;$C$71,$B$70,$B$71),""),"")))</f>
        <v>MATHREW LAWRENSON 7</v>
      </c>
      <c r="F70" s="36">
        <v>9</v>
      </c>
    </row>
    <row r="71" spans="1:9" ht="12.75">
      <c r="A71" s="33"/>
      <c r="B71" s="36" t="s">
        <v>150</v>
      </c>
      <c r="C71" s="36">
        <v>0</v>
      </c>
      <c r="G71" s="32">
        <v>105</v>
      </c>
      <c r="H71" s="42" t="str">
        <f>IF($E$70="-",$E$69,IF($E$69="-",$E$70,IF(AND($F$69&lt;&gt;"",$F$70&lt;&gt;""),IF($F$69&lt;&gt;$F$70,IF($F$69&gt;$F$70,$E$69,$E$70),""),"")))</f>
        <v>MATHREW LAWRENSON 7</v>
      </c>
      <c r="I71" s="35">
        <v>9</v>
      </c>
    </row>
    <row r="72" spans="1:9" ht="12.75">
      <c r="A72" s="32">
        <v>35</v>
      </c>
      <c r="B72" s="35" t="s">
        <v>150</v>
      </c>
      <c r="C72" s="35">
        <v>0</v>
      </c>
      <c r="G72" s="33">
        <v>7</v>
      </c>
      <c r="H72" s="43" t="str">
        <f>IF($E$74="-",$E$73,IF($E$73="-",$E$74,IF(AND($F$73&lt;&gt;"",$F$74&lt;&gt;""),IF($F$73&lt;&gt;$F$74,IF($F$73&gt;$F$74,$E$73,$E$74),""),"")))</f>
        <v>ELIO LARANGINHA 3</v>
      </c>
      <c r="I72" s="36">
        <v>4</v>
      </c>
    </row>
    <row r="73" spans="1:6" ht="12.75">
      <c r="A73" s="33"/>
      <c r="B73" s="36" t="s">
        <v>170</v>
      </c>
      <c r="C73" s="36">
        <v>9</v>
      </c>
      <c r="D73" s="32">
        <v>82</v>
      </c>
      <c r="E73" s="42" t="str">
        <f>IF($B$73="-",$B$72,IF($B$72="-",$B$73,IF(AND($C$72&lt;&gt;"",$C$73&lt;&gt;""),IF($C$72&lt;&gt;$C$73,IF($C$72&gt;$C$73,$B$72,$B$73),""),"")))</f>
        <v>ELIO LARANGINHA 3</v>
      </c>
      <c r="F73" s="35">
        <v>9</v>
      </c>
    </row>
    <row r="74" spans="1:6" ht="12.75">
      <c r="A74" s="32">
        <v>36</v>
      </c>
      <c r="B74" s="35" t="s">
        <v>200</v>
      </c>
      <c r="C74" s="35">
        <v>9</v>
      </c>
      <c r="D74" s="33">
        <v>21</v>
      </c>
      <c r="E74" s="43" t="str">
        <f>IF($B$75="-",$B$74,IF($B$74="-",$B$75,IF(AND($C$74&lt;&gt;"",$C$75&lt;&gt;""),IF($C$74&lt;&gt;$C$75,IF($C$74&gt;$C$75,$B$74,$B$75),""),"")))</f>
        <v>CHRIS RAVEN 3</v>
      </c>
      <c r="F74" s="36">
        <v>5</v>
      </c>
    </row>
    <row r="75" spans="1:12" ht="12.75">
      <c r="A75" s="33"/>
      <c r="B75" s="36" t="s">
        <v>150</v>
      </c>
      <c r="C75" s="36">
        <v>0</v>
      </c>
      <c r="J75" s="32">
        <v>117</v>
      </c>
      <c r="K75" s="42" t="str">
        <f>IF($H$72="-",$H$71,IF($H$71="-",$H$72,IF(AND($I$71&lt;&gt;"",$I$72&lt;&gt;""),IF($I$71&lt;&gt;$I$72,IF($I$71&gt;$I$72,$H$71,$H$72),""),"")))</f>
        <v>MATHREW LAWRENSON 7</v>
      </c>
      <c r="L75" s="35">
        <v>5</v>
      </c>
    </row>
    <row r="76" spans="1:14" ht="12.75">
      <c r="A76" s="32">
        <v>37</v>
      </c>
      <c r="B76" s="35" t="s">
        <v>171</v>
      </c>
      <c r="C76" s="35">
        <v>9</v>
      </c>
      <c r="J76" s="33">
        <v>14</v>
      </c>
      <c r="K76" s="43" t="str">
        <f>IF($H$80="-",$H$79,IF($H$79="-",$H$80,IF(AND($I$79&lt;&gt;"",$I$80&lt;&gt;""),IF($I$79&lt;&gt;$I$80,IF($I$79&gt;$I$80,$H$79,$H$80),""),"")))</f>
        <v>STUART COLCLOUGH 7</v>
      </c>
      <c r="L76" s="36">
        <v>9</v>
      </c>
      <c r="N76" s="40" t="str">
        <f>IF(AND($L$75&lt;&gt;"",$L$76&lt;&gt;""),IF($L$75&lt;&gt;$L$76,IF($L$75&gt;$L$76,$K$75,$K$76),""),"")</f>
        <v>STUART COLCLOUGH 7</v>
      </c>
    </row>
    <row r="77" spans="1:6" ht="12.75">
      <c r="A77" s="33"/>
      <c r="B77" s="36" t="s">
        <v>150</v>
      </c>
      <c r="C77" s="36">
        <v>0</v>
      </c>
      <c r="D77" s="32">
        <v>83</v>
      </c>
      <c r="E77" s="42" t="str">
        <f>IF($B$77="-",$B$76,IF($B$76="-",$B$77,IF(AND($C$76&lt;&gt;"",$C$77&lt;&gt;""),IF($C$76&lt;&gt;$C$77,IF($C$76&gt;$C$77,$B$76,$B$77),""),"")))</f>
        <v>TOM WOOLSTENCROFT 4</v>
      </c>
      <c r="F77" s="35">
        <v>3</v>
      </c>
    </row>
    <row r="78" spans="1:6" ht="12.75">
      <c r="A78" s="32">
        <v>38</v>
      </c>
      <c r="B78" s="35" t="s">
        <v>201</v>
      </c>
      <c r="C78" s="35">
        <v>9</v>
      </c>
      <c r="D78" s="33">
        <v>15</v>
      </c>
      <c r="E78" s="43" t="str">
        <f>IF($B$79="-",$B$78,IF($B$78="-",$B$79,IF(AND($C$78&lt;&gt;"",$C$79&lt;&gt;""),IF($C$78&lt;&gt;$C$79,IF($C$78&gt;$C$79,$B$78,$B$79),""),"")))</f>
        <v>STUART COLCLOUGH 7</v>
      </c>
      <c r="F78" s="36">
        <v>9</v>
      </c>
    </row>
    <row r="79" spans="1:9" ht="12.75">
      <c r="A79" s="33"/>
      <c r="B79" s="36" t="s">
        <v>150</v>
      </c>
      <c r="C79" s="36">
        <v>0</v>
      </c>
      <c r="G79" s="32">
        <v>106</v>
      </c>
      <c r="H79" s="42" t="str">
        <f>IF($E$78="-",$E$77,IF($E$77="-",$E$78,IF(AND($F$77&lt;&gt;"",$F$78&lt;&gt;""),IF($F$77&lt;&gt;$F$78,IF($F$77&gt;$F$78,$E$77,$E$78),""),"")))</f>
        <v>STUART COLCLOUGH 7</v>
      </c>
      <c r="I79" s="35">
        <v>9</v>
      </c>
    </row>
    <row r="80" spans="1:9" ht="12.75">
      <c r="A80" s="32">
        <v>39</v>
      </c>
      <c r="B80" s="35" t="s">
        <v>172</v>
      </c>
      <c r="C80" s="35">
        <v>9</v>
      </c>
      <c r="G80" s="33">
        <v>20</v>
      </c>
      <c r="H80" s="43" t="str">
        <f>IF($E$82="-",$E$81,IF($E$81="-",$E$82,IF(AND($F$81&lt;&gt;"",$F$82&lt;&gt;""),IF($F$81&lt;&gt;$F$82,IF($F$81&gt;$F$82,$E$81,$E$82),""),"")))</f>
        <v>JASON LAWERENCE 3</v>
      </c>
      <c r="I80" s="36">
        <v>6</v>
      </c>
    </row>
    <row r="81" spans="1:6" ht="12.75">
      <c r="A81" s="33">
        <v>19</v>
      </c>
      <c r="B81" s="36" t="s">
        <v>173</v>
      </c>
      <c r="C81" s="36">
        <v>3</v>
      </c>
      <c r="D81" s="32">
        <v>84</v>
      </c>
      <c r="E81" s="42" t="str">
        <f>IF($B$81="-",$B$80,IF($B$80="-",$B$81,IF(AND($C$80&lt;&gt;"",$C$81&lt;&gt;""),IF($C$80&lt;&gt;$C$81,IF($C$80&gt;$C$81,$B$80,$B$81),""),"")))</f>
        <v>JASON LAWERENCE 3</v>
      </c>
      <c r="F81" s="35">
        <v>9</v>
      </c>
    </row>
    <row r="82" spans="1:6" ht="12.75">
      <c r="A82" s="32">
        <v>40</v>
      </c>
      <c r="B82" s="35" t="s">
        <v>188</v>
      </c>
      <c r="C82" s="35">
        <v>9</v>
      </c>
      <c r="D82" s="33">
        <v>22</v>
      </c>
      <c r="E82" s="43" t="str">
        <f>IF($B$83="-",$B$82,IF($B$82="-",$B$83,IF(AND($C$82&lt;&gt;"",$C$83&lt;&gt;""),IF($C$82&lt;&gt;$C$83,IF($C$82&gt;$C$83,$B$82,$B$83),""),"")))</f>
        <v>JAMES INGLIS 5</v>
      </c>
      <c r="F82" s="36">
        <v>6</v>
      </c>
    </row>
    <row r="83" spans="1:3" ht="12.75">
      <c r="A83" s="33"/>
      <c r="B83" s="36" t="s">
        <v>150</v>
      </c>
      <c r="C83" s="36">
        <v>0</v>
      </c>
    </row>
    <row r="84" spans="1:3" ht="12.75">
      <c r="A84" s="32">
        <v>41</v>
      </c>
      <c r="B84" s="35" t="s">
        <v>150</v>
      </c>
      <c r="C84" s="35">
        <v>0</v>
      </c>
    </row>
    <row r="85" spans="1:6" ht="12.75">
      <c r="A85" s="33"/>
      <c r="B85" s="36" t="s">
        <v>174</v>
      </c>
      <c r="C85" s="36">
        <v>9</v>
      </c>
      <c r="D85" s="32">
        <v>85</v>
      </c>
      <c r="E85" s="42" t="str">
        <f>IF($B$85="-",$B$84,IF($B$84="-",$B$85,IF(AND($C$84&lt;&gt;"",$C$85&lt;&gt;""),IF($C$84&lt;&gt;$C$85,IF($C$84&gt;$C$85,$B$84,$B$85),""),"")))</f>
        <v>COLIN RENNISON 5</v>
      </c>
      <c r="F85" s="35">
        <v>9</v>
      </c>
    </row>
    <row r="86" spans="1:6" ht="12.75">
      <c r="A86" s="32">
        <v>42</v>
      </c>
      <c r="B86" s="35" t="s">
        <v>202</v>
      </c>
      <c r="C86" s="35">
        <v>9</v>
      </c>
      <c r="D86" s="33">
        <v>1</v>
      </c>
      <c r="E86" s="43" t="str">
        <f>IF($B$87="-",$B$86,IF($B$86="-",$B$87,IF(AND($C$86&lt;&gt;"",$C$87&lt;&gt;""),IF($C$86&lt;&gt;$C$87,IF($C$86&gt;$C$87,$B$86,$B$87),""),"")))</f>
        <v>BRETT ARMER 6</v>
      </c>
      <c r="F86" s="36">
        <v>3</v>
      </c>
    </row>
    <row r="87" spans="1:9" ht="12.75">
      <c r="A87" s="33"/>
      <c r="B87" s="36" t="s">
        <v>150</v>
      </c>
      <c r="C87" s="36">
        <v>0</v>
      </c>
      <c r="G87" s="32">
        <v>107</v>
      </c>
      <c r="H87" s="42" t="str">
        <f>IF($E$86="-",$E$85,IF($E$85="-",$E$86,IF(AND($F$85&lt;&gt;"",$F$86&lt;&gt;""),IF($F$85&lt;&gt;$F$86,IF($F$85&gt;$F$86,$E$85,$E$86),""),"")))</f>
        <v>COLIN RENNISON 5</v>
      </c>
      <c r="I87" s="35">
        <v>9</v>
      </c>
    </row>
    <row r="88" spans="1:9" ht="12.75">
      <c r="A88" s="32">
        <v>43</v>
      </c>
      <c r="B88" s="35" t="s">
        <v>175</v>
      </c>
      <c r="C88" s="35">
        <v>8</v>
      </c>
      <c r="G88" s="33">
        <v>11</v>
      </c>
      <c r="H88" s="43" t="str">
        <f>IF($E$90="-",$E$89,IF($E$89="-",$E$90,IF(AND($F$89&lt;&gt;"",$F$90&lt;&gt;""),IF($F$89&lt;&gt;$F$90,IF($F$89&gt;$F$90,$E$89,$E$90),""),"")))</f>
        <v>ASH MEMON 5</v>
      </c>
      <c r="I88" s="36">
        <v>8</v>
      </c>
    </row>
    <row r="89" spans="1:6" ht="12.75">
      <c r="A89" s="33">
        <v>20</v>
      </c>
      <c r="B89" s="36" t="s">
        <v>176</v>
      </c>
      <c r="C89" s="36">
        <v>9</v>
      </c>
      <c r="D89" s="32">
        <v>86</v>
      </c>
      <c r="E89" s="42" t="str">
        <f>IF($B$89="-",$B$88,IF($B$88="-",$B$89,IF(AND($C$88&lt;&gt;"",$C$89&lt;&gt;""),IF($C$88&lt;&gt;$C$89,IF($C$88&gt;$C$89,$B$88,$B$89),""),"")))</f>
        <v>GRAHAM NEALE 3</v>
      </c>
      <c r="F89" s="35">
        <v>7</v>
      </c>
    </row>
    <row r="90" spans="1:6" ht="12.75">
      <c r="A90" s="32">
        <v>44</v>
      </c>
      <c r="B90" s="35" t="s">
        <v>203</v>
      </c>
      <c r="C90" s="35">
        <v>9</v>
      </c>
      <c r="D90" s="33">
        <v>20</v>
      </c>
      <c r="E90" s="43" t="str">
        <f>IF($B$91="-",$B$90,IF($B$90="-",$B$91,IF(AND($C$90&lt;&gt;"",$C$91&lt;&gt;""),IF($C$90&lt;&gt;$C$91,IF($C$90&gt;$C$91,$B$90,$B$91),""),"")))</f>
        <v>ASH MEMON 5</v>
      </c>
      <c r="F90" s="36">
        <v>9</v>
      </c>
    </row>
    <row r="91" spans="1:12" ht="12.75">
      <c r="A91" s="33"/>
      <c r="B91" s="36" t="s">
        <v>150</v>
      </c>
      <c r="C91" s="36">
        <v>0</v>
      </c>
      <c r="J91" s="32">
        <v>118</v>
      </c>
      <c r="K91" s="42" t="str">
        <f>IF($H$88="-",$H$87,IF($H$87="-",$H$88,IF(AND($I$87&lt;&gt;"",$I$88&lt;&gt;""),IF($I$87&lt;&gt;$I$88,IF($I$87&gt;$I$88,$H$87,$H$88),""),"")))</f>
        <v>COLIN RENNISON 5</v>
      </c>
      <c r="L91" s="35">
        <v>3</v>
      </c>
    </row>
    <row r="92" spans="1:14" ht="12.75">
      <c r="A92" s="32">
        <v>45</v>
      </c>
      <c r="B92" s="35" t="s">
        <v>189</v>
      </c>
      <c r="C92" s="35">
        <v>9</v>
      </c>
      <c r="J92" s="33">
        <v>22</v>
      </c>
      <c r="K92" s="43" t="str">
        <f>IF($H$96="-",$H$95,IF($H$95="-",$H$96,IF(AND($I$95&lt;&gt;"",$I$96&lt;&gt;""),IF($I$95&lt;&gt;$I$96,IF($I$95&gt;$I$96,$H$95,$H$96),""),"")))</f>
        <v>JONATHAN MATHERS 7</v>
      </c>
      <c r="L92" s="36">
        <v>9</v>
      </c>
      <c r="N92" s="40" t="str">
        <f>IF(AND($L$91&lt;&gt;"",$L$92&lt;&gt;""),IF($L$91&lt;&gt;$L$92,IF($L$91&gt;$L$92,$K$91,$K$92),""),"")</f>
        <v>JONATHAN MATHERS 7</v>
      </c>
    </row>
    <row r="93" spans="1:6" ht="12.75">
      <c r="A93" s="33"/>
      <c r="B93" s="36" t="s">
        <v>150</v>
      </c>
      <c r="C93" s="36">
        <v>0</v>
      </c>
      <c r="D93" s="32">
        <v>87</v>
      </c>
      <c r="E93" s="42" t="str">
        <f>IF($B$93="-",$B$92,IF($B$92="-",$B$93,IF(AND($C$92&lt;&gt;"",$C$93&lt;&gt;""),IF($C$92&lt;&gt;$C$93,IF($C$92&gt;$C$93,$B$92,$B$93),""),"")))</f>
        <v>SHAUN TIDDEMAN 2</v>
      </c>
      <c r="F93" s="35">
        <v>7</v>
      </c>
    </row>
    <row r="94" spans="1:6" ht="12.75">
      <c r="A94" s="32">
        <v>46</v>
      </c>
      <c r="B94" s="35" t="s">
        <v>204</v>
      </c>
      <c r="C94" s="35">
        <v>9</v>
      </c>
      <c r="D94" s="33">
        <v>7</v>
      </c>
      <c r="E94" s="43" t="str">
        <f>IF($B$95="-",$B$94,IF($B$94="-",$B$95,IF(AND($C$94&lt;&gt;"",$C$95&lt;&gt;""),IF($C$94&lt;&gt;$C$95,IF($C$94&gt;$C$95,$B$94,$B$95),""),"")))</f>
        <v>JAMES COURT 4</v>
      </c>
      <c r="F94" s="36">
        <v>9</v>
      </c>
    </row>
    <row r="95" spans="1:9" ht="12.75">
      <c r="A95" s="33"/>
      <c r="B95" s="36" t="s">
        <v>150</v>
      </c>
      <c r="C95" s="36">
        <v>0</v>
      </c>
      <c r="G95" s="32">
        <v>108</v>
      </c>
      <c r="H95" s="42" t="str">
        <f>IF($E$94="-",$E$93,IF($E$93="-",$E$94,IF(AND($F$93&lt;&gt;"",$F$94&lt;&gt;""),IF($F$93&lt;&gt;$F$94,IF($F$93&gt;$F$94,$E$93,$E$94),""),"")))</f>
        <v>JAMES COURT 4</v>
      </c>
      <c r="I95" s="35">
        <v>5</v>
      </c>
    </row>
    <row r="96" spans="1:9" ht="12.75">
      <c r="A96" s="32">
        <v>47</v>
      </c>
      <c r="B96" s="35" t="s">
        <v>177</v>
      </c>
      <c r="C96" s="35">
        <v>8</v>
      </c>
      <c r="G96" s="33">
        <v>20</v>
      </c>
      <c r="H96" s="43" t="str">
        <f>IF($E$98="-",$E$97,IF($E$97="-",$E$98,IF(AND($F$97&lt;&gt;"",$F$98&lt;&gt;""),IF($F$97&lt;&gt;$F$98,IF($F$97&gt;$F$98,$E$97,$E$98),""),"")))</f>
        <v>JONATHAN MATHERS 7</v>
      </c>
      <c r="I96" s="36">
        <v>9</v>
      </c>
    </row>
    <row r="97" spans="1:6" ht="12.75">
      <c r="A97" s="33">
        <v>22</v>
      </c>
      <c r="B97" s="36" t="s">
        <v>178</v>
      </c>
      <c r="C97" s="36">
        <v>9</v>
      </c>
      <c r="D97" s="32">
        <v>88</v>
      </c>
      <c r="E97" s="42" t="str">
        <f>IF($B$97="-",$B$96,IF($B$96="-",$B$97,IF(AND($C$96&lt;&gt;"",$C$97&lt;&gt;""),IF($C$96&lt;&gt;$C$97,IF($C$96&gt;$C$97,$B$96,$B$97),""),"")))</f>
        <v>RAMON NAVARRO 4</v>
      </c>
      <c r="F97" s="35">
        <v>5</v>
      </c>
    </row>
    <row r="98" spans="1:6" ht="12.75">
      <c r="A98" s="32">
        <v>48</v>
      </c>
      <c r="B98" s="35" t="s">
        <v>205</v>
      </c>
      <c r="C98" s="35">
        <v>9</v>
      </c>
      <c r="D98" s="33">
        <v>19</v>
      </c>
      <c r="E98" s="43" t="str">
        <f>IF($B$99="-",$B$98,IF($B$98="-",$B$99,IF(AND($C$98&lt;&gt;"",$C$99&lt;&gt;""),IF($C$98&lt;&gt;$C$99,IF($C$98&gt;$C$99,$B$98,$B$99),""),"")))</f>
        <v>JONATHAN MATHERS 7</v>
      </c>
      <c r="F98" s="36">
        <v>9</v>
      </c>
    </row>
    <row r="99" spans="1:3" ht="12.75">
      <c r="A99" s="33"/>
      <c r="B99" s="36" t="s">
        <v>150</v>
      </c>
      <c r="C99" s="36">
        <v>0</v>
      </c>
    </row>
    <row r="100" spans="1:3" ht="12.75">
      <c r="A100" s="32">
        <v>49</v>
      </c>
      <c r="B100" s="35" t="s">
        <v>150</v>
      </c>
      <c r="C100" s="35">
        <v>0</v>
      </c>
    </row>
    <row r="101" spans="1:6" ht="12.75">
      <c r="A101" s="33"/>
      <c r="B101" s="36" t="s">
        <v>179</v>
      </c>
      <c r="C101" s="36">
        <v>9</v>
      </c>
      <c r="D101" s="32">
        <v>89</v>
      </c>
      <c r="E101" s="42" t="str">
        <f>IF($B$101="-",$B$100,IF($B$100="-",$B$101,IF(AND($C$100&lt;&gt;"",$C$101&lt;&gt;""),IF($C$100&lt;&gt;$C$101,IF($C$100&gt;$C$101,$B$100,$B$101),""),"")))</f>
        <v>ROSS PILKINTON 5</v>
      </c>
      <c r="F101" s="35">
        <v>4</v>
      </c>
    </row>
    <row r="102" spans="1:6" ht="12.75">
      <c r="A102" s="32">
        <v>50</v>
      </c>
      <c r="B102" s="35" t="s">
        <v>206</v>
      </c>
      <c r="C102" s="35">
        <v>9</v>
      </c>
      <c r="D102" s="33">
        <v>6</v>
      </c>
      <c r="E102" s="43" t="str">
        <f>IF($B$103="-",$B$102,IF($B$102="-",$B$103,IF(AND($C$102&lt;&gt;"",$C$103&lt;&gt;""),IF($C$102&lt;&gt;$C$103,IF($C$102&gt;$C$103,$B$102,$B$103),""),"")))</f>
        <v>PHIL MORGAN 6</v>
      </c>
      <c r="F102" s="36">
        <v>9</v>
      </c>
    </row>
    <row r="103" spans="1:9" ht="12.75">
      <c r="A103" s="33"/>
      <c r="B103" s="36" t="s">
        <v>150</v>
      </c>
      <c r="C103" s="36">
        <v>0</v>
      </c>
      <c r="G103" s="32">
        <v>109</v>
      </c>
      <c r="H103" s="42" t="str">
        <f>IF($E$102="-",$E$101,IF($E$101="-",$E$102,IF(AND($F$101&lt;&gt;"",$F$102&lt;&gt;""),IF($F$101&lt;&gt;$F$102,IF($F$101&gt;$F$102,$E$101,$E$102),""),"")))</f>
        <v>PHIL MORGAN 6</v>
      </c>
      <c r="I103" s="35">
        <v>9</v>
      </c>
    </row>
    <row r="104" spans="1:9" ht="12.75">
      <c r="A104" s="32">
        <v>51</v>
      </c>
      <c r="B104" s="35" t="s">
        <v>209</v>
      </c>
      <c r="C104" s="35">
        <v>9</v>
      </c>
      <c r="G104" s="33">
        <v>10</v>
      </c>
      <c r="H104" s="43" t="str">
        <f>IF($E$106="-",$E$105,IF($E$105="-",$E$106,IF(AND($F$105&lt;&gt;"",$F$106&lt;&gt;""),IF($F$105&lt;&gt;$F$106,IF($F$105&gt;$F$106,$E$105,$E$106),""),"")))</f>
        <v>CRAIG HIRST 4</v>
      </c>
      <c r="I104" s="36">
        <v>6</v>
      </c>
    </row>
    <row r="105" spans="1:6" ht="12.75">
      <c r="A105" s="33">
        <v>21</v>
      </c>
      <c r="B105" s="36" t="s">
        <v>150</v>
      </c>
      <c r="C105" s="36">
        <v>8</v>
      </c>
      <c r="D105" s="32">
        <v>90</v>
      </c>
      <c r="E105" s="42" t="str">
        <f>IF($B$105="-",$B$104,IF($B$104="-",$B$105,IF(AND($C$104&lt;&gt;"",$C$105&lt;&gt;""),IF($C$104&lt;&gt;$C$105,IF($C$104&gt;$C$105,$B$104,$B$105),""),"")))</f>
        <v>CRAIG HIRST 4</v>
      </c>
      <c r="F105" s="35">
        <v>9</v>
      </c>
    </row>
    <row r="106" spans="1:6" ht="12.75">
      <c r="A106" s="32">
        <v>52</v>
      </c>
      <c r="B106" s="35" t="s">
        <v>180</v>
      </c>
      <c r="C106" s="35">
        <v>9</v>
      </c>
      <c r="D106" s="33">
        <v>21</v>
      </c>
      <c r="E106" s="43" t="str">
        <f>IF($B$107="-",$B$106,IF($B$106="-",$B$107,IF(AND($C$106&lt;&gt;"",$C$107&lt;&gt;""),IF($C$106&lt;&gt;$C$107,IF($C$106&gt;$C$107,$B$106,$B$107),""),"")))</f>
        <v>CHUN HAO MAN 4</v>
      </c>
      <c r="F106" s="36">
        <v>8</v>
      </c>
    </row>
    <row r="107" spans="1:12" ht="12.75">
      <c r="A107" s="33"/>
      <c r="B107" s="36" t="s">
        <v>150</v>
      </c>
      <c r="C107" s="36">
        <v>0</v>
      </c>
      <c r="J107" s="32">
        <v>119</v>
      </c>
      <c r="K107" s="42" t="str">
        <f>IF($H$104="-",$H$103,IF($H$103="-",$H$104,IF(AND($I$103&lt;&gt;"",$I$104&lt;&gt;""),IF($I$103&lt;&gt;$I$104,IF($I$103&gt;$I$104,$H$103,$H$104),""),"")))</f>
        <v>PHIL MORGAN 6</v>
      </c>
      <c r="L107" s="35">
        <v>9</v>
      </c>
    </row>
    <row r="108" spans="1:14" ht="12.75">
      <c r="A108" s="32">
        <v>53</v>
      </c>
      <c r="B108" s="35" t="s">
        <v>150</v>
      </c>
      <c r="C108" s="35">
        <v>9</v>
      </c>
      <c r="J108" s="33">
        <v>19</v>
      </c>
      <c r="K108" s="43" t="str">
        <f>IF($H$112="-",$H$111,IF($H$111="-",$H$112,IF(AND($I$111&lt;&gt;"",$I$112&lt;&gt;""),IF($I$111&lt;&gt;$I$112,IF($I$111&gt;$I$112,$H$111,$H$112),""),"")))</f>
        <v>MARK COLLINS 3</v>
      </c>
      <c r="L108" s="36">
        <v>5</v>
      </c>
      <c r="N108" s="40" t="str">
        <f>IF(AND($L$107&lt;&gt;"",$L$108&lt;&gt;""),IF($L$107&lt;&gt;$L$108,IF($L$107&gt;$L$108,$K$107,$K$108),""),"")</f>
        <v>PHIL MORGAN 6</v>
      </c>
    </row>
    <row r="109" spans="1:6" ht="12.75">
      <c r="A109" s="33"/>
      <c r="B109" s="36" t="s">
        <v>150</v>
      </c>
      <c r="C109" s="36">
        <v>0</v>
      </c>
      <c r="D109" s="32">
        <v>91</v>
      </c>
      <c r="E109" s="42" t="str">
        <f>IF($B$109="-",$B$108,IF($B$108="-",$B$109,IF(AND($C$108&lt;&gt;"",$C$109&lt;&gt;""),IF($C$108&lt;&gt;$C$109,IF($C$108&gt;$C$109,$B$108,$B$109),""),"")))</f>
        <v>BYE</v>
      </c>
      <c r="F109" s="35">
        <v>0</v>
      </c>
    </row>
    <row r="110" spans="1:6" ht="12.75">
      <c r="A110" s="32">
        <v>54</v>
      </c>
      <c r="B110" s="35" t="s">
        <v>207</v>
      </c>
      <c r="C110" s="35">
        <v>9</v>
      </c>
      <c r="D110" s="33"/>
      <c r="E110" s="43" t="str">
        <f>IF($B$111="-",$B$110,IF($B$110="-",$B$111,IF(AND($C$110&lt;&gt;"",$C$111&lt;&gt;""),IF($C$110&lt;&gt;$C$111,IF($C$110&gt;$C$111,$B$110,$B$111),""),"")))</f>
        <v>MARK COLLINS 3</v>
      </c>
      <c r="F110" s="36">
        <v>9</v>
      </c>
    </row>
    <row r="111" spans="1:9" ht="12.75">
      <c r="A111" s="33"/>
      <c r="B111" s="36" t="s">
        <v>150</v>
      </c>
      <c r="C111" s="36">
        <v>0</v>
      </c>
      <c r="G111" s="32">
        <v>110</v>
      </c>
      <c r="H111" s="42" t="str">
        <f>IF($E$110="-",$E$109,IF($E$109="-",$E$110,IF(AND($F$109&lt;&gt;"",$F$110&lt;&gt;""),IF($F$109&lt;&gt;$F$110,IF($F$109&gt;$F$110,$E$109,$E$110),""),"")))</f>
        <v>MARK COLLINS 3</v>
      </c>
      <c r="I111" s="35">
        <v>9</v>
      </c>
    </row>
    <row r="112" spans="1:9" ht="12.75">
      <c r="A112" s="32">
        <v>55</v>
      </c>
      <c r="B112" s="35" t="s">
        <v>150</v>
      </c>
      <c r="C112" s="35">
        <v>0</v>
      </c>
      <c r="G112" s="33">
        <v>14</v>
      </c>
      <c r="H112" s="43" t="str">
        <f>IF($E$114="-",$E$113,IF($E$113="-",$E$114,IF(AND($F$113&lt;&gt;"",$F$114&lt;&gt;""),IF($F$113&lt;&gt;$F$114,IF($F$113&gt;$F$114,$E$113,$E$114),""),"")))</f>
        <v>GRAHAM WEST 5</v>
      </c>
      <c r="I112" s="36">
        <v>8</v>
      </c>
    </row>
    <row r="113" spans="1:6" ht="12.75">
      <c r="A113" s="33"/>
      <c r="B113" s="36" t="s">
        <v>181</v>
      </c>
      <c r="C113" s="36">
        <v>9</v>
      </c>
      <c r="D113" s="32">
        <v>92</v>
      </c>
      <c r="E113" s="42" t="str">
        <f>IF($B$113="-",$B$112,IF($B$112="-",$B$113,IF(AND($C$112&lt;&gt;"",$C$113&lt;&gt;""),IF($C$112&lt;&gt;$C$113,IF($C$112&gt;$C$113,$B$112,$B$113),""),"")))</f>
        <v>GRAHAM WEST 5</v>
      </c>
      <c r="F113" s="35">
        <v>9</v>
      </c>
    </row>
    <row r="114" spans="1:6" ht="12.75">
      <c r="A114" s="32">
        <v>56</v>
      </c>
      <c r="B114" s="35" t="s">
        <v>182</v>
      </c>
      <c r="C114" s="35">
        <v>9</v>
      </c>
      <c r="D114" s="33">
        <v>11</v>
      </c>
      <c r="E114" s="43" t="str">
        <f>IF($B$115="-",$B$114,IF($B$114="-",$B$115,IF(AND($C$114&lt;&gt;"",$C$115&lt;&gt;""),IF($C$114&lt;&gt;$C$115,IF($C$114&gt;$C$115,$B$114,$B$115),""),"")))</f>
        <v>MATT GWYNNE 1</v>
      </c>
      <c r="F114" s="36">
        <v>7</v>
      </c>
    </row>
    <row r="115" spans="1:3" ht="12.75">
      <c r="A115" s="33"/>
      <c r="B115" s="36" t="s">
        <v>150</v>
      </c>
      <c r="C115" s="36">
        <v>0</v>
      </c>
    </row>
    <row r="116" spans="1:3" ht="12.75">
      <c r="A116" s="32">
        <v>57</v>
      </c>
      <c r="B116" s="35" t="s">
        <v>150</v>
      </c>
      <c r="C116" s="35">
        <v>9</v>
      </c>
    </row>
    <row r="117" spans="1:6" ht="12.75">
      <c r="A117" s="33"/>
      <c r="B117" s="36" t="s">
        <v>150</v>
      </c>
      <c r="C117" s="36">
        <v>0</v>
      </c>
      <c r="D117" s="32">
        <v>93</v>
      </c>
      <c r="E117" s="42" t="str">
        <f>IF($B$117="-",$B$116,IF($B$116="-",$B$117,IF(AND($C$116&lt;&gt;"",$C$117&lt;&gt;""),IF($C$116&lt;&gt;$C$117,IF($C$116&gt;$C$117,$B$116,$B$117),""),"")))</f>
        <v>BYE</v>
      </c>
      <c r="F117" s="35">
        <v>0</v>
      </c>
    </row>
    <row r="118" spans="1:6" ht="12.75">
      <c r="A118" s="32">
        <v>58</v>
      </c>
      <c r="B118" s="35" t="s">
        <v>150</v>
      </c>
      <c r="C118" s="35">
        <v>0</v>
      </c>
      <c r="D118" s="33"/>
      <c r="E118" s="43" t="str">
        <f>IF($B$119="-",$B$118,IF($B$118="-",$B$119,IF(AND($C$118&lt;&gt;"",$C$119&lt;&gt;""),IF($C$118&lt;&gt;$C$119,IF($C$118&gt;$C$119,$B$118,$B$119),""),"")))</f>
        <v>RAJIV SAKARIA 4</v>
      </c>
      <c r="F118" s="36">
        <v>9</v>
      </c>
    </row>
    <row r="119" spans="1:9" ht="12.75">
      <c r="A119" s="33"/>
      <c r="B119" s="36" t="s">
        <v>183</v>
      </c>
      <c r="C119" s="36">
        <v>9</v>
      </c>
      <c r="G119" s="32">
        <v>111</v>
      </c>
      <c r="H119" s="42" t="str">
        <f>IF($E$118="-",$E$117,IF($E$117="-",$E$118,IF(AND($F$117&lt;&gt;"",$F$118&lt;&gt;""),IF($F$117&lt;&gt;$F$118,IF($F$117&gt;$F$118,$E$117,$E$118),""),"")))</f>
        <v>RAJIV SAKARIA 4</v>
      </c>
      <c r="I119" s="35">
        <v>9</v>
      </c>
    </row>
    <row r="120" spans="1:9" ht="12.75">
      <c r="A120" s="32">
        <v>59</v>
      </c>
      <c r="B120" s="35" t="s">
        <v>150</v>
      </c>
      <c r="C120" s="35">
        <v>0</v>
      </c>
      <c r="G120" s="33">
        <v>18</v>
      </c>
      <c r="H120" s="43" t="str">
        <f>IF($E$122="-",$E$121,IF($E$121="-",$E$122,IF(AND($F$121&lt;&gt;"",$F$122&lt;&gt;""),IF($F$121&lt;&gt;$F$122,IF($F$121&gt;$F$122,$E$121,$E$122),""),"")))</f>
        <v>MORGAN LOCKERYEAR 0</v>
      </c>
      <c r="I120" s="36">
        <v>7</v>
      </c>
    </row>
    <row r="121" spans="1:6" ht="12.75">
      <c r="A121" s="33"/>
      <c r="B121" s="36" t="s">
        <v>150</v>
      </c>
      <c r="C121" s="36">
        <v>9</v>
      </c>
      <c r="D121" s="32">
        <v>94</v>
      </c>
      <c r="E121" s="42" t="str">
        <f>IF($B$121="-",$B$120,IF($B$120="-",$B$121,IF(AND($C$120&lt;&gt;"",$C$121&lt;&gt;""),IF($C$120&lt;&gt;$C$121,IF($C$120&gt;$C$121,$B$120,$B$121),""),"")))</f>
        <v>BYE</v>
      </c>
      <c r="F121" s="35">
        <v>0</v>
      </c>
    </row>
    <row r="122" spans="1:6" ht="12.75">
      <c r="A122" s="32">
        <v>60</v>
      </c>
      <c r="B122" s="35" t="s">
        <v>212</v>
      </c>
      <c r="C122" s="35">
        <v>9</v>
      </c>
      <c r="D122" s="33"/>
      <c r="E122" s="43" t="str">
        <f>IF($B$123="-",$B$122,IF($B$122="-",$B$123,IF(AND($C$122&lt;&gt;"",$C$123&lt;&gt;""),IF($C$122&lt;&gt;$C$123,IF($C$122&gt;$C$123,$B$122,$B$123),""),"")))</f>
        <v>MORGAN LOCKERYEAR 0</v>
      </c>
      <c r="F122" s="36">
        <v>9</v>
      </c>
    </row>
    <row r="123" spans="1:12" ht="12.75">
      <c r="A123" s="33"/>
      <c r="B123" s="36" t="s">
        <v>150</v>
      </c>
      <c r="C123" s="36">
        <v>0</v>
      </c>
      <c r="J123" s="32">
        <v>120</v>
      </c>
      <c r="K123" s="42" t="str">
        <f>IF($H$120="-",$H$119,IF($H$119="-",$H$120,IF(AND($I$119&lt;&gt;"",$I$120&lt;&gt;""),IF($I$119&lt;&gt;$I$120,IF($I$119&gt;$I$120,$H$119,$H$120),""),"")))</f>
        <v>RAJIV SAKARIA 4</v>
      </c>
      <c r="L123" s="35">
        <v>4</v>
      </c>
    </row>
    <row r="124" spans="1:14" ht="12.75">
      <c r="A124" s="32">
        <v>61</v>
      </c>
      <c r="B124" s="35" t="s">
        <v>184</v>
      </c>
      <c r="C124" s="35">
        <v>9</v>
      </c>
      <c r="J124" s="33">
        <v>6</v>
      </c>
      <c r="K124" s="43" t="str">
        <f>IF($H$128="-",$H$127,IF($H$127="-",$H$128,IF(AND($I$127&lt;&gt;"",$I$128&lt;&gt;""),IF($I$127&lt;&gt;$I$128,IF($I$127&gt;$I$128,$H$127,$H$128),""),"")))</f>
        <v>MATTHEW NORREY 1</v>
      </c>
      <c r="L124" s="36">
        <v>9</v>
      </c>
      <c r="N124" s="40" t="str">
        <f>IF(AND($L$123&lt;&gt;"",$L$124&lt;&gt;""),IF($L$123&lt;&gt;$L$124,IF($L$123&gt;$L$124,$K$123,$K$124),""),"")</f>
        <v>MATTHEW NORREY 1</v>
      </c>
    </row>
    <row r="125" spans="1:6" ht="12.75">
      <c r="A125" s="33">
        <v>14</v>
      </c>
      <c r="B125" s="36" t="s">
        <v>150</v>
      </c>
      <c r="C125" s="36">
        <v>0</v>
      </c>
      <c r="D125" s="32">
        <v>95</v>
      </c>
      <c r="E125" s="42" t="str">
        <f>IF($B$125="-",$B$124,IF($B$124="-",$B$125,IF(AND($C$124&lt;&gt;"",$C$125&lt;&gt;""),IF($C$124&lt;&gt;$C$125,IF($C$124&gt;$C$125,$B$124,$B$125),""),"")))</f>
        <v>JIM O'HARE 5</v>
      </c>
      <c r="F125" s="35">
        <v>8</v>
      </c>
    </row>
    <row r="126" spans="1:6" ht="12.75">
      <c r="A126" s="32">
        <v>62</v>
      </c>
      <c r="B126" s="35" t="s">
        <v>185</v>
      </c>
      <c r="C126" s="35">
        <v>9</v>
      </c>
      <c r="D126" s="33">
        <v>14</v>
      </c>
      <c r="E126" s="43" t="str">
        <f>IF($B$127="-",$B$126,IF($B$126="-",$B$127,IF(AND($C$126&lt;&gt;"",$C$127&lt;&gt;""),IF($C$126&lt;&gt;$C$127,IF($C$126&gt;$C$127,$B$126,$B$127),""),"")))</f>
        <v>FAISAL QUADEER 3</v>
      </c>
      <c r="F126" s="36">
        <v>9</v>
      </c>
    </row>
    <row r="127" spans="1:9" ht="12.75">
      <c r="A127" s="33"/>
      <c r="B127" s="36" t="s">
        <v>150</v>
      </c>
      <c r="C127" s="36">
        <v>0</v>
      </c>
      <c r="G127" s="32">
        <v>112</v>
      </c>
      <c r="H127" s="42" t="str">
        <f>IF($E$126="-",$E$125,IF($E$125="-",$E$126,IF(AND($F$125&lt;&gt;"",$F$126&lt;&gt;""),IF($F$125&lt;&gt;$F$126,IF($F$125&gt;$F$126,$E$125,$E$126),""),"")))</f>
        <v>FAISAL QUADEER 3</v>
      </c>
      <c r="I127" s="35">
        <v>8</v>
      </c>
    </row>
    <row r="128" spans="1:9" ht="12.75">
      <c r="A128" s="32">
        <v>63</v>
      </c>
      <c r="B128" s="35" t="s">
        <v>186</v>
      </c>
      <c r="C128" s="35">
        <v>9</v>
      </c>
      <c r="G128" s="33">
        <v>21</v>
      </c>
      <c r="H128" s="43" t="str">
        <f>IF($E$130="-",$E$129,IF($E$129="-",$E$130,IF(AND($F$129&lt;&gt;"",$F$130&lt;&gt;""),IF($F$129&lt;&gt;$F$130,IF($F$129&gt;$F$130,$E$129,$E$130),""),"")))</f>
        <v>MATTHEW NORREY 1</v>
      </c>
      <c r="I128" s="36">
        <v>9</v>
      </c>
    </row>
    <row r="129" spans="1:6" ht="12.75">
      <c r="A129" s="33"/>
      <c r="B129" s="36" t="s">
        <v>150</v>
      </c>
      <c r="C129" s="36">
        <v>0</v>
      </c>
      <c r="D129" s="32">
        <v>96</v>
      </c>
      <c r="E129" s="42" t="str">
        <f>IF($B$129="-",$B$128,IF($B$128="-",$B$129,IF(AND($C$128&lt;&gt;"",$C$129&lt;&gt;""),IF($C$128&lt;&gt;$C$129,IF($C$128&gt;$C$129,$B$128,$B$129),""),"")))</f>
        <v>MATTHEW NORREY 1</v>
      </c>
      <c r="F129" s="35">
        <v>9</v>
      </c>
    </row>
    <row r="130" spans="1:6" ht="12.75">
      <c r="A130" s="32">
        <v>64</v>
      </c>
      <c r="B130" s="35" t="s">
        <v>187</v>
      </c>
      <c r="C130" s="35">
        <v>9</v>
      </c>
      <c r="D130" s="33">
        <v>17</v>
      </c>
      <c r="E130" s="43" t="str">
        <f>IF($B$131="-",$B$130,IF($B$130="-",$B$131,IF(AND($C$130&lt;&gt;"",$C$131&lt;&gt;""),IF($C$130&lt;&gt;$C$131,IF($C$130&gt;$C$131,$B$130,$B$131),""),"")))</f>
        <v>DAN LIM 4</v>
      </c>
      <c r="F130" s="36">
        <v>6</v>
      </c>
    </row>
    <row r="131" spans="1:3" ht="12.75">
      <c r="A131" s="33"/>
      <c r="B131" s="36" t="s">
        <v>150</v>
      </c>
      <c r="C131" s="36">
        <v>0</v>
      </c>
    </row>
  </sheetData>
  <sheetProtection sheet="1" objects="1" scenarios="1"/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r:id="rId3"/>
  <headerFooter alignWithMargins="0">
    <oddHeader>&amp;L&amp;8&amp;A&amp;R&amp;8Print: &amp;D</oddHeader>
    <oddFooter>&amp;L&amp;8&amp;F&amp;R&amp;8Page &amp;P of &amp;N</oddFooter>
  </headerFooter>
  <rowBreaks count="2" manualBreakCount="2">
    <brk id="57" max="255" man="1"/>
    <brk id="115" max="255" man="1"/>
  </rowBreaks>
  <colBreaks count="3" manualBreakCount="3">
    <brk id="6" max="65535" man="1"/>
    <brk id="12" max="65535" man="1"/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67"/>
  <sheetViews>
    <sheetView zoomScale="50" zoomScaleNormal="50" workbookViewId="0" topLeftCell="J1">
      <pane ySplit="3" topLeftCell="BM10" activePane="bottomLeft" state="frozen"/>
      <selection pane="topLeft" activeCell="C4" sqref="C4"/>
      <selection pane="bottomLeft" activeCell="S8" sqref="S8"/>
    </sheetView>
  </sheetViews>
  <sheetFormatPr defaultColWidth="9.140625" defaultRowHeight="12.75"/>
  <cols>
    <col min="1" max="2" width="5.7109375" style="17" customWidth="1"/>
    <col min="3" max="3" width="30.7109375" style="17" customWidth="1"/>
    <col min="4" max="5" width="5.7109375" style="17" customWidth="1"/>
    <col min="6" max="6" width="30.7109375" style="17" customWidth="1"/>
    <col min="7" max="8" width="5.7109375" style="17" customWidth="1"/>
    <col min="9" max="9" width="30.7109375" style="17" customWidth="1"/>
    <col min="10" max="11" width="5.7109375" style="17" customWidth="1"/>
    <col min="12" max="12" width="30.7109375" style="17" customWidth="1"/>
    <col min="13" max="14" width="5.7109375" style="17" customWidth="1"/>
    <col min="15" max="15" width="30.7109375" style="17" customWidth="1"/>
    <col min="16" max="17" width="5.7109375" style="17" customWidth="1"/>
    <col min="18" max="18" width="30.7109375" style="17" customWidth="1"/>
    <col min="19" max="20" width="5.7109375" style="17" customWidth="1"/>
    <col min="21" max="21" width="30.7109375" style="17" customWidth="1"/>
    <col min="22" max="23" width="5.7109375" style="17" customWidth="1"/>
    <col min="24" max="24" width="30.7109375" style="17" customWidth="1"/>
    <col min="25" max="26" width="5.7109375" style="17" customWidth="1"/>
    <col min="27" max="27" width="30.7109375" style="17" customWidth="1"/>
    <col min="28" max="29" width="5.7109375" style="17" customWidth="1"/>
    <col min="30" max="30" width="30.7109375" style="17" customWidth="1"/>
    <col min="31" max="32" width="5.7109375" style="17" customWidth="1"/>
    <col min="33" max="33" width="30.7109375" style="17" customWidth="1"/>
    <col min="34" max="35" width="5.7109375" style="17" customWidth="1"/>
    <col min="36" max="36" width="30.7109375" style="17" customWidth="1"/>
    <col min="37" max="38" width="5.7109375" style="17" customWidth="1"/>
    <col min="39" max="39" width="30.7109375" style="17" customWidth="1"/>
    <col min="40" max="40" width="5.7109375" style="17" customWidth="1"/>
    <col min="41" max="16384" width="9.140625" style="17" customWidth="1"/>
  </cols>
  <sheetData>
    <row r="1" spans="3:21" ht="12.75">
      <c r="C1" s="37" t="s">
        <v>124</v>
      </c>
      <c r="F1" s="37" t="s">
        <v>120</v>
      </c>
      <c r="I1" s="37" t="s">
        <v>125</v>
      </c>
      <c r="L1" s="37" t="s">
        <v>121</v>
      </c>
      <c r="O1" s="37" t="s">
        <v>126</v>
      </c>
      <c r="R1" s="37" t="s">
        <v>122</v>
      </c>
      <c r="U1" s="37" t="s">
        <v>123</v>
      </c>
    </row>
    <row r="2" spans="3:19" ht="12.75">
      <c r="C2" s="45" t="s">
        <v>119</v>
      </c>
      <c r="D2" s="39">
        <v>17</v>
      </c>
      <c r="F2" s="45" t="s">
        <v>119</v>
      </c>
      <c r="G2" s="39">
        <v>17</v>
      </c>
      <c r="I2" s="45" t="s">
        <v>119</v>
      </c>
      <c r="J2" s="39">
        <v>17</v>
      </c>
      <c r="L2" s="45" t="s">
        <v>119</v>
      </c>
      <c r="M2" s="39">
        <v>17</v>
      </c>
      <c r="O2" s="45" t="s">
        <v>119</v>
      </c>
      <c r="P2" s="39">
        <v>17</v>
      </c>
      <c r="R2" s="45" t="s">
        <v>119</v>
      </c>
      <c r="S2" s="39">
        <v>17</v>
      </c>
    </row>
    <row r="3" ht="12.75"/>
    <row r="4" spans="1:7" ht="12.75">
      <c r="A4" s="44">
        <f>Hoofdronde!$A$4</f>
        <v>1</v>
      </c>
      <c r="C4" s="41" t="str">
        <f>IF(Hoofdronde!$B$4="-",Hoofdronde!$B$4,IF(Hoofdronde!$B$5="-",Hoofdronde!$B$5,IF(AND(Hoofdronde!$C$4&lt;&gt;"",Hoofdronde!$C$5&lt;&gt;""),IF(Hoofdronde!$C$4&lt;&gt;Hoofdronde!$C$5,IF(Hoofdronde!$C$4&lt;Hoofdronde!$C$5,Hoofdronde!$B$4,Hoofdronde!$B$5),""),"")))</f>
        <v>BYE</v>
      </c>
      <c r="D4" s="34">
        <v>9</v>
      </c>
      <c r="E4" s="44">
        <f>Hoofdronde!$D$129</f>
        <v>96</v>
      </c>
      <c r="F4" s="41" t="str">
        <f>IF(Hoofdronde!$E$129="-","-",IF(Hoofdronde!$E$130="-","-",IF(AND(Hoofdronde!$F$129&lt;&gt;"",Hoofdronde!$F$130&lt;&gt;""),IF(Hoofdronde!$F$129&lt;&gt;Hoofdronde!$F$130,IF(Hoofdronde!$F$129&lt;Hoofdronde!$F$130,Hoofdronde!$E$129,Hoofdronde!$E$130),""),"")))</f>
        <v>DAN LIM 4</v>
      </c>
      <c r="G4" s="34">
        <v>9</v>
      </c>
    </row>
    <row r="5" spans="1:13" ht="12.75">
      <c r="A5" s="44">
        <f>Hoofdronde!$A$6</f>
        <v>2</v>
      </c>
      <c r="B5" s="33"/>
      <c r="C5" s="43" t="str">
        <f>IF(Hoofdronde!$B$6="-",Hoofdronde!$B$6,IF(Hoofdronde!$B$7="-",Hoofdronde!$B$7,IF(AND(Hoofdronde!$C$6&lt;&gt;"",Hoofdronde!$C$7&lt;&gt;""),IF(Hoofdronde!$C$6&lt;&gt;Hoofdronde!$C$7,IF(Hoofdronde!$C$6&lt;Hoofdronde!$C$7,Hoofdronde!$B$6,Hoofdronde!$B$7),""),"")))</f>
        <v>BYE</v>
      </c>
      <c r="D5" s="36">
        <v>0</v>
      </c>
      <c r="E5" s="33"/>
      <c r="F5" s="43" t="str">
        <f>IF($C$4="-",$C$5,IF($C$5="-",$C$4,IF(AND($D$4&lt;&gt;"",$D$5&lt;&gt;""),IF($D$4&lt;&gt;$D$5,IF($D$4&gt;$D$5,$C$4,$C$5),""),"")))</f>
        <v>BYE</v>
      </c>
      <c r="G5" s="36">
        <v>0</v>
      </c>
      <c r="I5" s="41" t="str">
        <f>IF($F$4="-",$F$5,IF($F$5="-",$F$4,IF(AND($G$4&lt;&gt;"",$G$5&lt;&gt;""),IF($G$4&lt;&gt;$G$5,IF($G$4&gt;$G$5,$F$4,$F$5),""),"")))</f>
        <v>DAN LIM 4</v>
      </c>
      <c r="J5" s="34">
        <v>6</v>
      </c>
      <c r="K5" s="44">
        <f>Hoofdronde!$G$71</f>
        <v>105</v>
      </c>
      <c r="L5" s="41" t="str">
        <f>IF(Hoofdronde!$H$71="-","-",IF(Hoofdronde!$H$72="-","-",IF(AND(Hoofdronde!$I$71&lt;&gt;"",Hoofdronde!$I$72&lt;&gt;""),IF(Hoofdronde!$I$71&lt;&gt;Hoofdronde!$I$72,IF(Hoofdronde!$I$71&lt;Hoofdronde!$I$72,Hoofdronde!$H$71,Hoofdronde!$H$72),""),"")))</f>
        <v>ELIO LARANGINHA 3</v>
      </c>
      <c r="M5" s="34">
        <v>6</v>
      </c>
    </row>
    <row r="6" spans="1:13" ht="12.75">
      <c r="A6" s="44">
        <f>Hoofdronde!$A$8</f>
        <v>3</v>
      </c>
      <c r="C6" s="41" t="str">
        <f>IF(Hoofdronde!$B$8="-",Hoofdronde!$B$8,IF(Hoofdronde!$B$9="-",Hoofdronde!$B$9,IF(AND(Hoofdronde!$C$8&lt;&gt;"",Hoofdronde!$C$9&lt;&gt;""),IF(Hoofdronde!$C$8&lt;&gt;Hoofdronde!$C$9,IF(Hoofdronde!$C$8&lt;Hoofdronde!$C$9,Hoofdronde!$B$8,Hoofdronde!$B$9),""),"")))</f>
        <v>Steve Heron 3</v>
      </c>
      <c r="D6" s="34">
        <v>9</v>
      </c>
      <c r="E6" s="44">
        <f>Hoofdronde!$D$125</f>
        <v>95</v>
      </c>
      <c r="F6" s="41" t="str">
        <f>IF(Hoofdronde!$E$125="-","-",IF(Hoofdronde!$E$126="-","-",IF(AND(Hoofdronde!$F$125&lt;&gt;"",Hoofdronde!$F$126&lt;&gt;""),IF(Hoofdronde!$F$125&lt;&gt;Hoofdronde!$F$126,IF(Hoofdronde!$F$125&lt;Hoofdronde!$F$126,Hoofdronde!$E$125,Hoofdronde!$E$126),""),"")))</f>
        <v>JIM O'HARE 5</v>
      </c>
      <c r="G6" s="34">
        <v>9</v>
      </c>
      <c r="H6" s="33">
        <v>8</v>
      </c>
      <c r="I6" s="43" t="str">
        <f>IF($F$6="-",$F$7,IF($F$7="-",$F$6,IF(AND($G$6&lt;&gt;"",$G$7&lt;&gt;""),IF($G$6&lt;&gt;$G$7,IF($G$6&gt;$G$7,$F$6,$F$7),""),"")))</f>
        <v>JIM O'HARE 5</v>
      </c>
      <c r="J6" s="36">
        <v>9</v>
      </c>
      <c r="K6" s="33">
        <v>6</v>
      </c>
      <c r="L6" s="43" t="str">
        <f>IF($I$5="-",$I$6,IF($I$6="-",$I$5,IF(AND($J$5&lt;&gt;"",$J$6&lt;&gt;""),IF($J$5&lt;&gt;$J$6,IF($J$5&gt;$J$6,$I$5,$I$6),""),"")))</f>
        <v>JIM O'HARE 5</v>
      </c>
      <c r="M6" s="36">
        <v>9</v>
      </c>
    </row>
    <row r="7" spans="1:19" ht="12.75">
      <c r="A7" s="44">
        <f>Hoofdronde!$A$10</f>
        <v>4</v>
      </c>
      <c r="B7" s="33"/>
      <c r="C7" s="43" t="str">
        <f>IF(Hoofdronde!$B$10="-",Hoofdronde!$B$10,IF(Hoofdronde!$B$11="-",Hoofdronde!$B$11,IF(AND(Hoofdronde!$C$10&lt;&gt;"",Hoofdronde!$C$11&lt;&gt;""),IF(Hoofdronde!$C$10&lt;&gt;Hoofdronde!$C$11,IF(Hoofdronde!$C$10&lt;Hoofdronde!$C$11,Hoofdronde!$B$10,Hoofdronde!$B$11),""),"")))</f>
        <v>BYE</v>
      </c>
      <c r="D7" s="36">
        <v>0</v>
      </c>
      <c r="E7" s="33">
        <v>8</v>
      </c>
      <c r="F7" s="43" t="str">
        <f>IF($C$6="-",$C$7,IF($C$7="-",$C$6,IF(AND($D$6&lt;&gt;"",$D$7&lt;&gt;""),IF($D$6&lt;&gt;$D$7,IF($D$6&gt;$D$7,$C$6,$C$7),""),"")))</f>
        <v>Steve Heron 3</v>
      </c>
      <c r="G7" s="36">
        <v>6</v>
      </c>
      <c r="O7" s="41" t="str">
        <f>IF($L$5="-",$L$6,IF($L$6="-",$L$5,IF(AND($M$5&lt;&gt;"",$M$6&lt;&gt;""),IF($M$5&lt;&gt;$M$6,IF($M$5&gt;$M$6,$L$5,$L$6),""),"")))</f>
        <v>JIM O'HARE 5</v>
      </c>
      <c r="P7" s="34">
        <v>9</v>
      </c>
      <c r="Q7" s="44">
        <f>Hoofdronde!$J$59</f>
        <v>116</v>
      </c>
      <c r="R7" s="41" t="str">
        <f>IF(Hoofdronde!$K$59="-","-",IF(Hoofdronde!$K$60="-","-",IF(AND(Hoofdronde!$L$59&lt;&gt;"",Hoofdronde!$L$60&lt;&gt;""),IF(Hoofdronde!$L$59&lt;&gt;Hoofdronde!$L$60,IF(Hoofdronde!$L$59&lt;Hoofdronde!$L$60,Hoofdronde!$K$59,Hoofdronde!$K$60),""),"")))</f>
        <v>DENNIS TANG 4</v>
      </c>
      <c r="S7" s="34">
        <v>8</v>
      </c>
    </row>
    <row r="8" spans="1:21" ht="12.75">
      <c r="A8" s="44">
        <f>Hoofdronde!$A$12</f>
        <v>5</v>
      </c>
      <c r="C8" s="41" t="str">
        <f>IF(Hoofdronde!$B$12="-",Hoofdronde!$B$12,IF(Hoofdronde!$B$13="-",Hoofdronde!$B$13,IF(AND(Hoofdronde!$C$12&lt;&gt;"",Hoofdronde!$C$13&lt;&gt;""),IF(Hoofdronde!$C$12&lt;&gt;Hoofdronde!$C$13,IF(Hoofdronde!$C$12&lt;Hoofdronde!$C$13,Hoofdronde!$B$12,Hoofdronde!$B$13),""),"")))</f>
        <v>Martin Lee 5</v>
      </c>
      <c r="D8" s="34">
        <v>9</v>
      </c>
      <c r="E8" s="44">
        <f>Hoofdronde!$D$121</f>
        <v>94</v>
      </c>
      <c r="F8" s="41" t="str">
        <f>IF(Hoofdronde!$E$121="-","-",IF(Hoofdronde!$E$122="-","-",IF(AND(Hoofdronde!$F$121&lt;&gt;"",Hoofdronde!$F$122&lt;&gt;""),IF(Hoofdronde!$F$121&lt;&gt;Hoofdronde!$F$122,IF(Hoofdronde!$F$121&lt;Hoofdronde!$F$122,Hoofdronde!$E$121,Hoofdronde!$E$122),""),"")))</f>
        <v>BYE</v>
      </c>
      <c r="G8" s="34">
        <v>0</v>
      </c>
      <c r="N8" s="33">
        <v>17</v>
      </c>
      <c r="O8" s="43" t="str">
        <f>IF($L$9="-",$L$10,IF($L$10="-",$L$9,IF(AND($M$9&lt;&gt;"",$M$10&lt;&gt;""),IF($M$9&lt;&gt;$M$10,IF($M$9&gt;$M$10,$L$9,$L$10),""),"")))</f>
        <v>JASON LAWERENCE 3</v>
      </c>
      <c r="P8" s="36">
        <v>7</v>
      </c>
      <c r="Q8" s="33">
        <v>18</v>
      </c>
      <c r="R8" s="43" t="str">
        <f>IF($O$7="-",$O$8,IF($O$8="-",$O$7,IF(AND($P$7&lt;&gt;"",$P$8&lt;&gt;""),IF($P$7&lt;&gt;$P$8,IF($P$7&gt;$P$8,$O$7,$O$8),""),"")))</f>
        <v>JIM O'HARE 5</v>
      </c>
      <c r="S8" s="36">
        <v>9</v>
      </c>
      <c r="U8" s="40" t="str">
        <f>IF(AND($S$7&lt;&gt;"",$S$8&lt;&gt;""),IF($S$7&lt;&gt;$S$8,IF($S$7&gt;$S$8,$R$7,$R$8),""),"")</f>
        <v>JIM O'HARE 5</v>
      </c>
    </row>
    <row r="9" spans="1:13" ht="12.75">
      <c r="A9" s="44">
        <f>Hoofdronde!$A$14</f>
        <v>6</v>
      </c>
      <c r="B9" s="33"/>
      <c r="C9" s="43" t="str">
        <f>IF(Hoofdronde!$B$14="-",Hoofdronde!$B$14,IF(Hoofdronde!$B$15="-",Hoofdronde!$B$15,IF(AND(Hoofdronde!$C$14&lt;&gt;"",Hoofdronde!$C$15&lt;&gt;""),IF(Hoofdronde!$C$14&lt;&gt;Hoofdronde!$C$15,IF(Hoofdronde!$C$14&lt;Hoofdronde!$C$15,Hoofdronde!$B$14,Hoofdronde!$B$15),""),"")))</f>
        <v>BYE</v>
      </c>
      <c r="D9" s="36">
        <v>0</v>
      </c>
      <c r="E9" s="33"/>
      <c r="F9" s="43" t="str">
        <f>IF($C$8="-",$C$9,IF($C$9="-",$C$8,IF(AND($D$8&lt;&gt;"",$D$9&lt;&gt;""),IF($D$8&lt;&gt;$D$9,IF($D$8&gt;$D$9,$C$8,$C$9),""),"")))</f>
        <v>Martin Lee 5</v>
      </c>
      <c r="G9" s="36">
        <v>9</v>
      </c>
      <c r="I9" s="41" t="str">
        <f>IF($F$8="-",$F$9,IF($F$9="-",$F$8,IF(AND($G$8&lt;&gt;"",$G$9&lt;&gt;""),IF($G$8&lt;&gt;$G$9,IF($G$8&gt;$G$9,$F$8,$F$9),""),"")))</f>
        <v>Martin Lee 5</v>
      </c>
      <c r="J9" s="34">
        <v>9</v>
      </c>
      <c r="K9" s="44">
        <f>Hoofdronde!$G$79</f>
        <v>106</v>
      </c>
      <c r="L9" s="41" t="str">
        <f>IF(Hoofdronde!$H$79="-","-",IF(Hoofdronde!$H$80="-","-",IF(AND(Hoofdronde!$I$79&lt;&gt;"",Hoofdronde!$I$80&lt;&gt;""),IF(Hoofdronde!$I$79&lt;&gt;Hoofdronde!$I$80,IF(Hoofdronde!$I$79&lt;Hoofdronde!$I$80,Hoofdronde!$H$79,Hoofdronde!$H$80),""),"")))</f>
        <v>JASON LAWERENCE 3</v>
      </c>
      <c r="M9" s="34">
        <v>9</v>
      </c>
    </row>
    <row r="10" spans="1:13" ht="12.75">
      <c r="A10" s="44">
        <f>Hoofdronde!$A$16</f>
        <v>7</v>
      </c>
      <c r="C10" s="41" t="str">
        <f>IF(Hoofdronde!$B$16="-",Hoofdronde!$B$16,IF(Hoofdronde!$B$17="-",Hoofdronde!$B$17,IF(AND(Hoofdronde!$C$16&lt;&gt;"",Hoofdronde!$C$17&lt;&gt;""),IF(Hoofdronde!$C$16&lt;&gt;Hoofdronde!$C$17,IF(Hoofdronde!$C$16&lt;Hoofdronde!$C$17,Hoofdronde!$B$16,Hoofdronde!$B$17),""),"")))</f>
        <v>Bye</v>
      </c>
      <c r="D10" s="34">
        <v>9</v>
      </c>
      <c r="E10" s="44">
        <f>Hoofdronde!$D$117</f>
        <v>93</v>
      </c>
      <c r="F10" s="41" t="str">
        <f>IF(Hoofdronde!$E$117="-","-",IF(Hoofdronde!$E$118="-","-",IF(AND(Hoofdronde!$F$117&lt;&gt;"",Hoofdronde!$F$118&lt;&gt;""),IF(Hoofdronde!$F$117&lt;&gt;Hoofdronde!$F$118,IF(Hoofdronde!$F$117&lt;Hoofdronde!$F$118,Hoofdronde!$E$117,Hoofdronde!$E$118),""),"")))</f>
        <v>BYE</v>
      </c>
      <c r="G10" s="34">
        <v>9</v>
      </c>
      <c r="H10" s="33"/>
      <c r="I10" s="43" t="str">
        <f>IF($F$10="-",$F$11,IF($F$11="-",$F$10,IF(AND($G$10&lt;&gt;"",$G$11&lt;&gt;""),IF($G$10&lt;&gt;$G$11,IF($G$10&gt;$G$11,$F$10,$F$11),""),"")))</f>
        <v>BYE</v>
      </c>
      <c r="J10" s="36">
        <v>0</v>
      </c>
      <c r="K10" s="33">
        <v>20</v>
      </c>
      <c r="L10" s="43" t="str">
        <f>IF($I$9="-",$I$10,IF($I$10="-",$I$9,IF(AND($J$9&lt;&gt;"",$J$10&lt;&gt;""),IF($J$9&lt;&gt;$J$10,IF($J$9&gt;$J$10,$I$9,$I$10),""),"")))</f>
        <v>Martin Lee 5</v>
      </c>
      <c r="M10" s="36">
        <v>2</v>
      </c>
    </row>
    <row r="11" spans="1:7" ht="12.75">
      <c r="A11" s="44">
        <f>Hoofdronde!$A$18</f>
        <v>8</v>
      </c>
      <c r="B11" s="33"/>
      <c r="C11" s="43" t="str">
        <f>IF(Hoofdronde!$B$18="-",Hoofdronde!$B$18,IF(Hoofdronde!$B$19="-",Hoofdronde!$B$19,IF(AND(Hoofdronde!$C$18&lt;&gt;"",Hoofdronde!$C$19&lt;&gt;""),IF(Hoofdronde!$C$18&lt;&gt;Hoofdronde!$C$19,IF(Hoofdronde!$C$18&lt;Hoofdronde!$C$19,Hoofdronde!$B$18,Hoofdronde!$B$19),""),"")))</f>
        <v>BYE</v>
      </c>
      <c r="D11" s="36">
        <v>0</v>
      </c>
      <c r="E11" s="33"/>
      <c r="F11" s="43" t="str">
        <f>IF($C$10="-",$C$11,IF($C$11="-",$C$10,IF(AND($D$10&lt;&gt;"",$D$11&lt;&gt;""),IF($D$10&lt;&gt;$D$11,IF($D$10&gt;$D$11,$C$10,$C$11),""),"")))</f>
        <v>Bye</v>
      </c>
      <c r="G11" s="36">
        <v>0</v>
      </c>
    </row>
    <row r="12" spans="1:7" ht="12.75">
      <c r="A12" s="44">
        <f>Hoofdronde!$A$20</f>
        <v>9</v>
      </c>
      <c r="C12" s="41" t="str">
        <f>IF(Hoofdronde!$B$20="-",Hoofdronde!$B$20,IF(Hoofdronde!$B$21="-",Hoofdronde!$B$21,IF(AND(Hoofdronde!$C$20&lt;&gt;"",Hoofdronde!$C$21&lt;&gt;""),IF(Hoofdronde!$C$20&lt;&gt;Hoofdronde!$C$21,IF(Hoofdronde!$C$20&lt;Hoofdronde!$C$21,Hoofdronde!$B$20,Hoofdronde!$B$21),""),"")))</f>
        <v>BYE</v>
      </c>
      <c r="D12" s="34">
        <v>9</v>
      </c>
      <c r="E12" s="44">
        <f>Hoofdronde!$D$113</f>
        <v>92</v>
      </c>
      <c r="F12" s="41" t="str">
        <f>IF(Hoofdronde!$E$113="-","-",IF(Hoofdronde!$E$114="-","-",IF(AND(Hoofdronde!$F$113&lt;&gt;"",Hoofdronde!$F$114&lt;&gt;""),IF(Hoofdronde!$F$113&lt;&gt;Hoofdronde!$F$114,IF(Hoofdronde!$F$113&lt;Hoofdronde!$F$114,Hoofdronde!$E$113,Hoofdronde!$E$114),""),"")))</f>
        <v>MATT GWYNNE 1</v>
      </c>
      <c r="G12" s="34">
        <v>9</v>
      </c>
    </row>
    <row r="13" spans="1:13" ht="12.75">
      <c r="A13" s="44">
        <f>Hoofdronde!$A$22</f>
        <v>10</v>
      </c>
      <c r="B13" s="33"/>
      <c r="C13" s="43" t="str">
        <f>IF(Hoofdronde!$B$22="-",Hoofdronde!$B$22,IF(Hoofdronde!$B$23="-",Hoofdronde!$B$23,IF(AND(Hoofdronde!$C$22&lt;&gt;"",Hoofdronde!$C$23&lt;&gt;""),IF(Hoofdronde!$C$22&lt;&gt;Hoofdronde!$C$23,IF(Hoofdronde!$C$22&lt;Hoofdronde!$C$23,Hoofdronde!$B$22,Hoofdronde!$B$23),""),"")))</f>
        <v>BYE</v>
      </c>
      <c r="D13" s="36">
        <v>0</v>
      </c>
      <c r="E13" s="33"/>
      <c r="F13" s="43" t="str">
        <f>IF($C$12="-",$C$13,IF($C$13="-",$C$12,IF(AND($D$12&lt;&gt;"",$D$13&lt;&gt;""),IF($D$12&lt;&gt;$D$13,IF($D$12&gt;$D$13,$C$12,$C$13),""),"")))</f>
        <v>BYE</v>
      </c>
      <c r="G13" s="36">
        <v>0</v>
      </c>
      <c r="I13" s="41" t="str">
        <f>IF($F$12="-",$F$13,IF($F$13="-",$F$12,IF(AND($G$12&lt;&gt;"",$G$13&lt;&gt;""),IF($G$12&lt;&gt;$G$13,IF($G$12&gt;$G$13,$F$12,$F$13),""),"")))</f>
        <v>MATT GWYNNE 1</v>
      </c>
      <c r="J13" s="34">
        <v>9</v>
      </c>
      <c r="K13" s="44">
        <f>Hoofdronde!$G$87</f>
        <v>107</v>
      </c>
      <c r="L13" s="41" t="str">
        <f>IF(Hoofdronde!$H$87="-","-",IF(Hoofdronde!$H$88="-","-",IF(AND(Hoofdronde!$I$87&lt;&gt;"",Hoofdronde!$I$88&lt;&gt;""),IF(Hoofdronde!$I$87&lt;&gt;Hoofdronde!$I$88,IF(Hoofdronde!$I$87&lt;Hoofdronde!$I$88,Hoofdronde!$H$87,Hoofdronde!$H$88),""),"")))</f>
        <v>ASH MEMON 5</v>
      </c>
      <c r="M13" s="34">
        <v>9</v>
      </c>
    </row>
    <row r="14" spans="1:13" ht="12.75">
      <c r="A14" s="44">
        <f>Hoofdronde!$A$24</f>
        <v>11</v>
      </c>
      <c r="C14" s="41" t="str">
        <f>IF(Hoofdronde!$B$24="-",Hoofdronde!$B$24,IF(Hoofdronde!$B$25="-",Hoofdronde!$B$25,IF(AND(Hoofdronde!$C$24&lt;&gt;"",Hoofdronde!$C$25&lt;&gt;""),IF(Hoofdronde!$C$24&lt;&gt;Hoofdronde!$C$25,IF(Hoofdronde!$C$24&lt;Hoofdronde!$C$25,Hoofdronde!$B$24,Hoofdronde!$B$25),""),"")))</f>
        <v>BYE</v>
      </c>
      <c r="D14" s="34">
        <v>9</v>
      </c>
      <c r="E14" s="44">
        <f>Hoofdronde!$D$109</f>
        <v>91</v>
      </c>
      <c r="F14" s="41" t="str">
        <f>IF(Hoofdronde!$E$109="-","-",IF(Hoofdronde!$E$110="-","-",IF(AND(Hoofdronde!$F$109&lt;&gt;"",Hoofdronde!$F$110&lt;&gt;""),IF(Hoofdronde!$F$109&lt;&gt;Hoofdronde!$F$110,IF(Hoofdronde!$F$109&lt;Hoofdronde!$F$110,Hoofdronde!$E$109,Hoofdronde!$E$110),""),"")))</f>
        <v>BYE</v>
      </c>
      <c r="G14" s="34">
        <v>9</v>
      </c>
      <c r="H14" s="33"/>
      <c r="I14" s="43" t="str">
        <f>IF($F$14="-",$F$15,IF($F$15="-",$F$14,IF(AND($G$14&lt;&gt;"",$G$15&lt;&gt;""),IF($G$14&lt;&gt;$G$15,IF($G$14&gt;$G$15,$F$14,$F$15),""),"")))</f>
        <v>BYE</v>
      </c>
      <c r="J14" s="36">
        <v>0</v>
      </c>
      <c r="K14" s="33">
        <v>1</v>
      </c>
      <c r="L14" s="43" t="str">
        <f>IF($I$13="-",$I$14,IF($I$14="-",$I$13,IF(AND($J$13&lt;&gt;"",$J$14&lt;&gt;""),IF($J$13&lt;&gt;$J$14,IF($J$13&gt;$J$14,$I$13,$I$14),""),"")))</f>
        <v>MATT GWYNNE 1</v>
      </c>
      <c r="M14" s="36">
        <v>6</v>
      </c>
    </row>
    <row r="15" spans="1:19" ht="12.75">
      <c r="A15" s="44">
        <f>Hoofdronde!$A$26</f>
        <v>12</v>
      </c>
      <c r="B15" s="33"/>
      <c r="C15" s="43" t="str">
        <f>IF(Hoofdronde!$B$26="-",Hoofdronde!$B$26,IF(Hoofdronde!$B$27="-",Hoofdronde!$B$27,IF(AND(Hoofdronde!$C$26&lt;&gt;"",Hoofdronde!$C$27&lt;&gt;""),IF(Hoofdronde!$C$26&lt;&gt;Hoofdronde!$C$27,IF(Hoofdronde!$C$26&lt;Hoofdronde!$C$27,Hoofdronde!$B$26,Hoofdronde!$B$27),""),"")))</f>
        <v>BYE</v>
      </c>
      <c r="D15" s="36">
        <v>0</v>
      </c>
      <c r="E15" s="33"/>
      <c r="F15" s="43" t="str">
        <f>IF($C$14="-",$C$15,IF($C$15="-",$C$14,IF(AND($D$14&lt;&gt;"",$D$15&lt;&gt;""),IF($D$14&lt;&gt;$D$15,IF($D$14&gt;$D$15,$C$14,$C$15),""),"")))</f>
        <v>BYE</v>
      </c>
      <c r="G15" s="36">
        <v>0</v>
      </c>
      <c r="O15" s="41" t="str">
        <f>IF($L$13="-",$L$14,IF($L$14="-",$L$13,IF(AND($M$13&lt;&gt;"",$M$14&lt;&gt;""),IF($M$13&lt;&gt;$M$14,IF($M$13&gt;$M$14,$L$13,$L$14),""),"")))</f>
        <v>ASH MEMON 5</v>
      </c>
      <c r="P15" s="34">
        <v>4</v>
      </c>
      <c r="Q15" s="44">
        <f>Hoofdronde!$J$43</f>
        <v>115</v>
      </c>
      <c r="R15" s="41" t="str">
        <f>IF(Hoofdronde!$K$43="-","-",IF(Hoofdronde!$K$44="-","-",IF(AND(Hoofdronde!$L$43&lt;&gt;"",Hoofdronde!$L$44&lt;&gt;""),IF(Hoofdronde!$L$43&lt;&gt;Hoofdronde!$L$44,IF(Hoofdronde!$L$43&lt;Hoofdronde!$L$44,Hoofdronde!$K$43,Hoofdronde!$K$44),""),"")))</f>
        <v>ALAN MILLERSHIP 7</v>
      </c>
      <c r="S15" s="34">
        <v>2</v>
      </c>
    </row>
    <row r="16" spans="1:21" ht="12.75">
      <c r="A16" s="44">
        <f>Hoofdronde!$A$28</f>
        <v>13</v>
      </c>
      <c r="C16" s="41" t="str">
        <f>IF(Hoofdronde!$B$28="-",Hoofdronde!$B$28,IF(Hoofdronde!$B$29="-",Hoofdronde!$B$29,IF(AND(Hoofdronde!$C$28&lt;&gt;"",Hoofdronde!$C$29&lt;&gt;""),IF(Hoofdronde!$C$28&lt;&gt;Hoofdronde!$C$29,IF(Hoofdronde!$C$28&lt;Hoofdronde!$C$29,Hoofdronde!$B$28,Hoofdronde!$B$29),""),"")))</f>
        <v>BYE</v>
      </c>
      <c r="D16" s="34">
        <v>9</v>
      </c>
      <c r="E16" s="44">
        <f>Hoofdronde!$D$105</f>
        <v>90</v>
      </c>
      <c r="F16" s="41" t="str">
        <f>IF(Hoofdronde!$E$105="-","-",IF(Hoofdronde!$E$106="-","-",IF(AND(Hoofdronde!$F$105&lt;&gt;"",Hoofdronde!$F$106&lt;&gt;""),IF(Hoofdronde!$F$105&lt;&gt;Hoofdronde!$F$106,IF(Hoofdronde!$F$105&lt;Hoofdronde!$F$106,Hoofdronde!$E$105,Hoofdronde!$E$106),""),"")))</f>
        <v>CHUN HAO MAN 4</v>
      </c>
      <c r="G16" s="34">
        <v>9</v>
      </c>
      <c r="N16" s="33">
        <v>20</v>
      </c>
      <c r="O16" s="43" t="str">
        <f>IF($L$17="-",$L$18,IF($L$18="-",$L$17,IF(AND($M$17&lt;&gt;"",$M$18&lt;&gt;""),IF($M$17&lt;&gt;$M$18,IF($M$17&gt;$M$18,$L$17,$L$18),""),"")))</f>
        <v>CHUN HAO MAN 4</v>
      </c>
      <c r="P16" s="36">
        <v>9</v>
      </c>
      <c r="Q16" s="33">
        <v>21</v>
      </c>
      <c r="R16" s="43" t="str">
        <f>IF($O$15="-",$O$16,IF($O$16="-",$O$15,IF(AND($P$15&lt;&gt;"",$P$16&lt;&gt;""),IF($P$15&lt;&gt;$P$16,IF($P$15&gt;$P$16,$O$15,$O$16),""),"")))</f>
        <v>CHUN HAO MAN 4</v>
      </c>
      <c r="S16" s="36">
        <v>9</v>
      </c>
      <c r="U16" s="40" t="str">
        <f>IF(AND($S$15&lt;&gt;"",$S$16&lt;&gt;""),IF($S$15&lt;&gt;$S$16,IF($S$15&gt;$S$16,$R$15,$R$16),""),"")</f>
        <v>CHUN HAO MAN 4</v>
      </c>
    </row>
    <row r="17" spans="1:13" ht="12.75">
      <c r="A17" s="44">
        <f>Hoofdronde!$A$30</f>
        <v>14</v>
      </c>
      <c r="B17" s="33"/>
      <c r="C17" s="43" t="str">
        <f>IF(Hoofdronde!$B$30="-",Hoofdronde!$B$30,IF(Hoofdronde!$B$31="-",Hoofdronde!$B$31,IF(AND(Hoofdronde!$C$30&lt;&gt;"",Hoofdronde!$C$31&lt;&gt;""),IF(Hoofdronde!$C$30&lt;&gt;Hoofdronde!$C$31,IF(Hoofdronde!$C$30&lt;Hoofdronde!$C$31,Hoofdronde!$B$30,Hoofdronde!$B$31),""),"")))</f>
        <v>BYE</v>
      </c>
      <c r="D17" s="36">
        <v>0</v>
      </c>
      <c r="E17" s="33"/>
      <c r="F17" s="43" t="str">
        <f>IF($C$16="-",$C$17,IF($C$17="-",$C$16,IF(AND($D$16&lt;&gt;"",$D$17&lt;&gt;""),IF($D$16&lt;&gt;$D$17,IF($D$16&gt;$D$17,$C$16,$C$17),""),"")))</f>
        <v>BYE</v>
      </c>
      <c r="G17" s="36">
        <v>0</v>
      </c>
      <c r="I17" s="41" t="str">
        <f>IF($F$16="-",$F$17,IF($F$17="-",$F$16,IF(AND($G$16&lt;&gt;"",$G$17&lt;&gt;""),IF($G$16&lt;&gt;$G$17,IF($G$16&gt;$G$17,$F$16,$F$17),""),"")))</f>
        <v>CHUN HAO MAN 4</v>
      </c>
      <c r="J17" s="34">
        <v>9</v>
      </c>
      <c r="K17" s="44">
        <f>Hoofdronde!$G$95</f>
        <v>108</v>
      </c>
      <c r="L17" s="41" t="str">
        <f>IF(Hoofdronde!$H$95="-","-",IF(Hoofdronde!$H$96="-","-",IF(AND(Hoofdronde!$I$95&lt;&gt;"",Hoofdronde!$I$96&lt;&gt;""),IF(Hoofdronde!$I$95&lt;&gt;Hoofdronde!$I$96,IF(Hoofdronde!$I$95&lt;Hoofdronde!$I$96,Hoofdronde!$H$95,Hoofdronde!$H$96),""),"")))</f>
        <v>JAMES COURT 4</v>
      </c>
      <c r="M17" s="34">
        <v>1</v>
      </c>
    </row>
    <row r="18" spans="1:13" ht="12.75">
      <c r="A18" s="44">
        <f>Hoofdronde!$A$32</f>
        <v>15</v>
      </c>
      <c r="C18" s="41" t="str">
        <f>IF(Hoofdronde!$B$32="-",Hoofdronde!$B$32,IF(Hoofdronde!$B$33="-",Hoofdronde!$B$33,IF(AND(Hoofdronde!$C$32&lt;&gt;"",Hoofdronde!$C$33&lt;&gt;""),IF(Hoofdronde!$C$32&lt;&gt;Hoofdronde!$C$33,IF(Hoofdronde!$C$32&lt;Hoofdronde!$C$33,Hoofdronde!$B$32,Hoofdronde!$B$33),""),"")))</f>
        <v>BYE</v>
      </c>
      <c r="D18" s="34">
        <v>9</v>
      </c>
      <c r="E18" s="44">
        <f>Hoofdronde!$D$101</f>
        <v>89</v>
      </c>
      <c r="F18" s="41" t="str">
        <f>IF(Hoofdronde!$E$101="-","-",IF(Hoofdronde!$E$102="-","-",IF(AND(Hoofdronde!$F$101&lt;&gt;"",Hoofdronde!$F$102&lt;&gt;""),IF(Hoofdronde!$F$101&lt;&gt;Hoofdronde!$F$102,IF(Hoofdronde!$F$101&lt;Hoofdronde!$F$102,Hoofdronde!$E$101,Hoofdronde!$E$102),""),"")))</f>
        <v>ROSS PILKINTON 5</v>
      </c>
      <c r="G18" s="34">
        <v>9</v>
      </c>
      <c r="H18" s="33">
        <v>21</v>
      </c>
      <c r="I18" s="43" t="str">
        <f>IF($F$18="-",$F$19,IF($F$19="-",$F$18,IF(AND($G$18&lt;&gt;"",$G$19&lt;&gt;""),IF($G$18&lt;&gt;$G$19,IF($G$18&gt;$G$19,$F$18,$F$19),""),"")))</f>
        <v>ROSS PILKINTON 5</v>
      </c>
      <c r="J18" s="36">
        <v>1</v>
      </c>
      <c r="K18" s="33">
        <v>15</v>
      </c>
      <c r="L18" s="43" t="str">
        <f>IF($I$17="-",$I$18,IF($I$18="-",$I$17,IF(AND($J$17&lt;&gt;"",$J$18&lt;&gt;""),IF($J$17&lt;&gt;$J$18,IF($J$17&gt;$J$18,$I$17,$I$18),""),"")))</f>
        <v>CHUN HAO MAN 4</v>
      </c>
      <c r="M18" s="36">
        <v>9</v>
      </c>
    </row>
    <row r="19" spans="1:7" ht="12.75">
      <c r="A19" s="44">
        <f>Hoofdronde!$A$34</f>
        <v>16</v>
      </c>
      <c r="B19" s="33"/>
      <c r="C19" s="43" t="str">
        <f>IF(Hoofdronde!$B$34="-",Hoofdronde!$B$34,IF(Hoofdronde!$B$35="-",Hoofdronde!$B$35,IF(AND(Hoofdronde!$C$34&lt;&gt;"",Hoofdronde!$C$35&lt;&gt;""),IF(Hoofdronde!$C$34&lt;&gt;Hoofdronde!$C$35,IF(Hoofdronde!$C$34&lt;Hoofdronde!$C$35,Hoofdronde!$B$34,Hoofdronde!$B$35),""),"")))</f>
        <v>BYE</v>
      </c>
      <c r="D19" s="36">
        <v>0</v>
      </c>
      <c r="E19" s="33"/>
      <c r="F19" s="43" t="str">
        <f>IF($C$18="-",$C$19,IF($C$19="-",$C$18,IF(AND($D$18&lt;&gt;"",$D$19&lt;&gt;""),IF($D$18&lt;&gt;$D$19,IF($D$18&gt;$D$19,$C$18,$C$19),""),"")))</f>
        <v>BYE</v>
      </c>
      <c r="G19" s="36">
        <v>0</v>
      </c>
    </row>
    <row r="20" spans="1:7" ht="12.75">
      <c r="A20" s="44">
        <f>Hoofdronde!$A$36</f>
        <v>17</v>
      </c>
      <c r="C20" s="41" t="str">
        <f>IF(Hoofdronde!$B$36="-",Hoofdronde!$B$36,IF(Hoofdronde!$B$37="-",Hoofdronde!$B$37,IF(AND(Hoofdronde!$C$36&lt;&gt;"",Hoofdronde!$C$37&lt;&gt;""),IF(Hoofdronde!$C$36&lt;&gt;Hoofdronde!$C$37,IF(Hoofdronde!$C$36&lt;Hoofdronde!$C$37,Hoofdronde!$B$36,Hoofdronde!$B$37),""),"")))</f>
        <v>BYE</v>
      </c>
      <c r="D20" s="34">
        <v>9</v>
      </c>
      <c r="E20" s="44">
        <f>Hoofdronde!$D$97</f>
        <v>88</v>
      </c>
      <c r="F20" s="41" t="str">
        <f>IF(Hoofdronde!$E$97="-","-",IF(Hoofdronde!$E$98="-","-",IF(AND(Hoofdronde!$F$97&lt;&gt;"",Hoofdronde!$F$98&lt;&gt;""),IF(Hoofdronde!$F$97&lt;&gt;Hoofdronde!$F$98,IF(Hoofdronde!$F$97&lt;Hoofdronde!$F$98,Hoofdronde!$E$97,Hoofdronde!$E$98),""),"")))</f>
        <v>RAMON NAVARRO 4</v>
      </c>
      <c r="G20" s="34">
        <v>9</v>
      </c>
    </row>
    <row r="21" spans="1:13" ht="12.75">
      <c r="A21" s="44">
        <f>Hoofdronde!$A$38</f>
        <v>18</v>
      </c>
      <c r="B21" s="33"/>
      <c r="C21" s="43" t="str">
        <f>IF(Hoofdronde!$B$38="-",Hoofdronde!$B$38,IF(Hoofdronde!$B$39="-",Hoofdronde!$B$39,IF(AND(Hoofdronde!$C$38&lt;&gt;"",Hoofdronde!$C$39&lt;&gt;""),IF(Hoofdronde!$C$38&lt;&gt;Hoofdronde!$C$39,IF(Hoofdronde!$C$38&lt;Hoofdronde!$C$39,Hoofdronde!$B$38,Hoofdronde!$B$39),""),"")))</f>
        <v>BYE</v>
      </c>
      <c r="D21" s="36">
        <v>0</v>
      </c>
      <c r="E21" s="33"/>
      <c r="F21" s="43" t="str">
        <f>IF($C$20="-",$C$21,IF($C$21="-",$C$20,IF(AND($D$20&lt;&gt;"",$D$21&lt;&gt;""),IF($D$20&lt;&gt;$D$21,IF($D$20&gt;$D$21,$C$20,$C$21),""),"")))</f>
        <v>BYE</v>
      </c>
      <c r="G21" s="36">
        <v>0</v>
      </c>
      <c r="I21" s="41" t="str">
        <f>IF($F$20="-",$F$21,IF($F$21="-",$F$20,IF(AND($G$20&lt;&gt;"",$G$21&lt;&gt;""),IF($G$20&lt;&gt;$G$21,IF($G$20&gt;$G$21,$F$20,$F$21),""),"")))</f>
        <v>RAMON NAVARRO 4</v>
      </c>
      <c r="J21" s="34">
        <v>9</v>
      </c>
      <c r="K21" s="44">
        <f>Hoofdronde!$G$103</f>
        <v>109</v>
      </c>
      <c r="L21" s="41" t="str">
        <f>IF(Hoofdronde!$H$103="-","-",IF(Hoofdronde!$H$104="-","-",IF(AND(Hoofdronde!$I$103&lt;&gt;"",Hoofdronde!$I$104&lt;&gt;""),IF(Hoofdronde!$I$103&lt;&gt;Hoofdronde!$I$104,IF(Hoofdronde!$I$103&lt;Hoofdronde!$I$104,Hoofdronde!$H$103,Hoofdronde!$H$104),""),"")))</f>
        <v>CRAIG HIRST 4</v>
      </c>
      <c r="M21" s="34">
        <v>9</v>
      </c>
    </row>
    <row r="22" spans="1:13" ht="12.75">
      <c r="A22" s="44">
        <f>Hoofdronde!$A$40</f>
        <v>19</v>
      </c>
      <c r="C22" s="41" t="str">
        <f>IF(Hoofdronde!$B$40="-",Hoofdronde!$B$40,IF(Hoofdronde!$B$41="-",Hoofdronde!$B$41,IF(AND(Hoofdronde!$C$40&lt;&gt;"",Hoofdronde!$C$41&lt;&gt;""),IF(Hoofdronde!$C$40&lt;&gt;Hoofdronde!$C$41,IF(Hoofdronde!$C$40&lt;Hoofdronde!$C$41,Hoofdronde!$B$40,Hoofdronde!$B$41),""),"")))</f>
        <v>BYE</v>
      </c>
      <c r="D22" s="34">
        <v>9</v>
      </c>
      <c r="E22" s="44">
        <f>Hoofdronde!$D$93</f>
        <v>87</v>
      </c>
      <c r="F22" s="41" t="str">
        <f>IF(Hoofdronde!$E$93="-","-",IF(Hoofdronde!$E$94="-","-",IF(AND(Hoofdronde!$F$93&lt;&gt;"",Hoofdronde!$F$94&lt;&gt;""),IF(Hoofdronde!$F$93&lt;&gt;Hoofdronde!$F$94,IF(Hoofdronde!$F$93&lt;Hoofdronde!$F$94,Hoofdronde!$E$93,Hoofdronde!$E$94),""),"")))</f>
        <v>SHAUN TIDDEMAN 2</v>
      </c>
      <c r="G22" s="34">
        <v>9</v>
      </c>
      <c r="H22" s="33">
        <v>3</v>
      </c>
      <c r="I22" s="43" t="str">
        <f>IF($F$22="-",$F$23,IF($F$23="-",$F$22,IF(AND($G$22&lt;&gt;"",$G$23&lt;&gt;""),IF($G$22&lt;&gt;$G$23,IF($G$22&gt;$G$23,$F$22,$F$23),""),"")))</f>
        <v>SHAUN TIDDEMAN 2</v>
      </c>
      <c r="J22" s="36">
        <v>2</v>
      </c>
      <c r="K22" s="33">
        <v>4</v>
      </c>
      <c r="L22" s="43" t="str">
        <f>IF($I$21="-",$I$22,IF($I$22="-",$I$21,IF(AND($J$21&lt;&gt;"",$J$22&lt;&gt;""),IF($J$21&lt;&gt;$J$22,IF($J$21&gt;$J$22,$I$21,$I$22),""),"")))</f>
        <v>RAMON NAVARRO 4</v>
      </c>
      <c r="M22" s="36">
        <v>5</v>
      </c>
    </row>
    <row r="23" spans="1:19" ht="12.75">
      <c r="A23" s="44">
        <f>Hoofdronde!$A$42</f>
        <v>20</v>
      </c>
      <c r="B23" s="33"/>
      <c r="C23" s="43" t="str">
        <f>IF(Hoofdronde!$B$42="-",Hoofdronde!$B$42,IF(Hoofdronde!$B$43="-",Hoofdronde!$B$43,IF(AND(Hoofdronde!$C$42&lt;&gt;"",Hoofdronde!$C$43&lt;&gt;""),IF(Hoofdronde!$C$42&lt;&gt;Hoofdronde!$C$43,IF(Hoofdronde!$C$42&lt;Hoofdronde!$C$43,Hoofdronde!$B$42,Hoofdronde!$B$43),""),"")))</f>
        <v>BYE</v>
      </c>
      <c r="D23" s="36">
        <v>0</v>
      </c>
      <c r="E23" s="33"/>
      <c r="F23" s="43" t="str">
        <f>IF($C$22="-",$C$23,IF($C$23="-",$C$22,IF(AND($D$22&lt;&gt;"",$D$23&lt;&gt;""),IF($D$22&lt;&gt;$D$23,IF($D$22&gt;$D$23,$C$22,$C$23),""),"")))</f>
        <v>BYE</v>
      </c>
      <c r="G23" s="36">
        <v>0</v>
      </c>
      <c r="O23" s="41" t="str">
        <f>IF($L$21="-",$L$22,IF($L$22="-",$L$21,IF(AND($M$21&lt;&gt;"",$M$22&lt;&gt;""),IF($M$21&lt;&gt;$M$22,IF($M$21&gt;$M$22,$L$21,$L$22),""),"")))</f>
        <v>CRAIG HIRST 4</v>
      </c>
      <c r="P23" s="34">
        <v>9</v>
      </c>
      <c r="Q23" s="44">
        <f>Hoofdronde!$J$27</f>
        <v>114</v>
      </c>
      <c r="R23" s="41" t="str">
        <f>IF(Hoofdronde!$K$27="-","-",IF(Hoofdronde!$K$28="-","-",IF(AND(Hoofdronde!$L$27&lt;&gt;"",Hoofdronde!$L$28&lt;&gt;""),IF(Hoofdronde!$L$27&lt;&gt;Hoofdronde!$L$28,IF(Hoofdronde!$L$27&lt;Hoofdronde!$L$28,Hoofdronde!$K$27,Hoofdronde!$K$28),""),"")))</f>
        <v>PHIL BURFORD 7</v>
      </c>
      <c r="S23" s="34">
        <v>9</v>
      </c>
    </row>
    <row r="24" spans="1:21" ht="12.75">
      <c r="A24" s="44">
        <f>Hoofdronde!$A$44</f>
        <v>21</v>
      </c>
      <c r="C24" s="41" t="str">
        <f>IF(Hoofdronde!$B$44="-",Hoofdronde!$B$44,IF(Hoofdronde!$B$45="-",Hoofdronde!$B$45,IF(AND(Hoofdronde!$C$44&lt;&gt;"",Hoofdronde!$C$45&lt;&gt;""),IF(Hoofdronde!$C$44&lt;&gt;Hoofdronde!$C$45,IF(Hoofdronde!$C$44&lt;Hoofdronde!$C$45,Hoofdronde!$B$44,Hoofdronde!$B$45),""),"")))</f>
        <v>ADAM JACKSON 6</v>
      </c>
      <c r="D24" s="34">
        <v>9</v>
      </c>
      <c r="E24" s="44">
        <f>Hoofdronde!$D$89</f>
        <v>86</v>
      </c>
      <c r="F24" s="41" t="str">
        <f>IF(Hoofdronde!$E$89="-","-",IF(Hoofdronde!$E$90="-","-",IF(AND(Hoofdronde!$F$89&lt;&gt;"",Hoofdronde!$F$90&lt;&gt;""),IF(Hoofdronde!$F$89&lt;&gt;Hoofdronde!$F$90,IF(Hoofdronde!$F$89&lt;Hoofdronde!$F$90,Hoofdronde!$E$89,Hoofdronde!$E$90),""),"")))</f>
        <v>GRAHAM NEALE 3</v>
      </c>
      <c r="G24" s="34">
        <v>3</v>
      </c>
      <c r="N24" s="33">
        <v>21</v>
      </c>
      <c r="O24" s="43" t="str">
        <f>IF($L$25="-",$L$26,IF($L$26="-",$L$25,IF(AND($M$25&lt;&gt;"",$M$26&lt;&gt;""),IF($M$25&lt;&gt;$M$26,IF($M$25&gt;$M$26,$L$25,$L$26),""),"")))</f>
        <v>BRETT ARMER 6</v>
      </c>
      <c r="P24" s="36">
        <v>3</v>
      </c>
      <c r="Q24" s="33">
        <v>15</v>
      </c>
      <c r="R24" s="43" t="str">
        <f>IF($O$23="-",$O$24,IF($O$24="-",$O$23,IF(AND($P$23&lt;&gt;"",$P$24&lt;&gt;""),IF($P$23&lt;&gt;$P$24,IF($P$23&gt;$P$24,$O$23,$O$24),""),"")))</f>
        <v>CRAIG HIRST 4</v>
      </c>
      <c r="S24" s="36">
        <v>5</v>
      </c>
      <c r="U24" s="40" t="str">
        <f>IF(AND($S$23&lt;&gt;"",$S$24&lt;&gt;""),IF($S$23&lt;&gt;$S$24,IF($S$23&gt;$S$24,$R$23,$R$24),""),"")</f>
        <v>PHIL BURFORD 7</v>
      </c>
    </row>
    <row r="25" spans="1:13" ht="12.75">
      <c r="A25" s="44">
        <f>Hoofdronde!$A$46</f>
        <v>22</v>
      </c>
      <c r="B25" s="33"/>
      <c r="C25" s="43" t="str">
        <f>IF(Hoofdronde!$B$46="-",Hoofdronde!$B$46,IF(Hoofdronde!$B$47="-",Hoofdronde!$B$47,IF(AND(Hoofdronde!$C$46&lt;&gt;"",Hoofdronde!$C$47&lt;&gt;""),IF(Hoofdronde!$C$46&lt;&gt;Hoofdronde!$C$47,IF(Hoofdronde!$C$46&lt;Hoofdronde!$C$47,Hoofdronde!$B$46,Hoofdronde!$B$47),""),"")))</f>
        <v>BYE</v>
      </c>
      <c r="D25" s="36">
        <v>0</v>
      </c>
      <c r="E25" s="33">
        <v>1</v>
      </c>
      <c r="F25" s="43" t="str">
        <f>IF($C$24="-",$C$25,IF($C$25="-",$C$24,IF(AND($D$24&lt;&gt;"",$D$25&lt;&gt;""),IF($D$24&lt;&gt;$D$25,IF($D$24&gt;$D$25,$C$24,$C$25),""),"")))</f>
        <v>ADAM JACKSON 6</v>
      </c>
      <c r="G25" s="36">
        <v>9</v>
      </c>
      <c r="I25" s="41" t="str">
        <f>IF($F$24="-",$F$25,IF($F$25="-",$F$24,IF(AND($G$24&lt;&gt;"",$G$25&lt;&gt;""),IF($G$24&lt;&gt;$G$25,IF($G$24&gt;$G$25,$F$24,$F$25),""),"")))</f>
        <v>ADAM JACKSON 6</v>
      </c>
      <c r="J25" s="34">
        <v>6</v>
      </c>
      <c r="K25" s="44">
        <f>Hoofdronde!$G$111</f>
        <v>110</v>
      </c>
      <c r="L25" s="41" t="str">
        <f>IF(Hoofdronde!$H$111="-","-",IF(Hoofdronde!$H$112="-","-",IF(AND(Hoofdronde!$I$111&lt;&gt;"",Hoofdronde!$I$112&lt;&gt;""),IF(Hoofdronde!$I$111&lt;&gt;Hoofdronde!$I$112,IF(Hoofdronde!$I$111&lt;Hoofdronde!$I$112,Hoofdronde!$H$111,Hoofdronde!$H$112),""),"")))</f>
        <v>GRAHAM WEST 5</v>
      </c>
      <c r="M25" s="34">
        <v>8</v>
      </c>
    </row>
    <row r="26" spans="1:13" ht="12.75">
      <c r="A26" s="44">
        <f>Hoofdronde!$A$48</f>
        <v>23</v>
      </c>
      <c r="C26" s="41" t="str">
        <f>IF(Hoofdronde!$B$48="-",Hoofdronde!$B$48,IF(Hoofdronde!$B$49="-",Hoofdronde!$B$49,IF(AND(Hoofdronde!$C$48&lt;&gt;"",Hoofdronde!$C$49&lt;&gt;""),IF(Hoofdronde!$C$48&lt;&gt;Hoofdronde!$C$49,IF(Hoofdronde!$C$48&lt;Hoofdronde!$C$49,Hoofdronde!$B$48,Hoofdronde!$B$49),""),"")))</f>
        <v>BYE</v>
      </c>
      <c r="D26" s="34">
        <v>9</v>
      </c>
      <c r="E26" s="44">
        <f>Hoofdronde!$D$85</f>
        <v>85</v>
      </c>
      <c r="F26" s="41" t="str">
        <f>IF(Hoofdronde!$E$85="-","-",IF(Hoofdronde!$E$86="-","-",IF(AND(Hoofdronde!$F$85&lt;&gt;"",Hoofdronde!$F$86&lt;&gt;""),IF(Hoofdronde!$F$85&lt;&gt;Hoofdronde!$F$86,IF(Hoofdronde!$F$85&lt;Hoofdronde!$F$86,Hoofdronde!$E$85,Hoofdronde!$E$86),""),"")))</f>
        <v>BRETT ARMER 6</v>
      </c>
      <c r="G26" s="34">
        <v>9</v>
      </c>
      <c r="H26" s="33">
        <v>5</v>
      </c>
      <c r="I26" s="43" t="str">
        <f>IF($F$26="-",$F$27,IF($F$27="-",$F$26,IF(AND($G$26&lt;&gt;"",$G$27&lt;&gt;""),IF($G$26&lt;&gt;$G$27,IF($G$26&gt;$G$27,$F$26,$F$27),""),"")))</f>
        <v>BRETT ARMER 6</v>
      </c>
      <c r="J26" s="36">
        <v>9</v>
      </c>
      <c r="K26" s="33">
        <v>14</v>
      </c>
      <c r="L26" s="43" t="str">
        <f>IF($I$25="-",$I$26,IF($I$26="-",$I$25,IF(AND($J$25&lt;&gt;"",$J$26&lt;&gt;""),IF($J$25&lt;&gt;$J$26,IF($J$25&gt;$J$26,$I$25,$I$26),""),"")))</f>
        <v>BRETT ARMER 6</v>
      </c>
      <c r="M26" s="36">
        <v>9</v>
      </c>
    </row>
    <row r="27" spans="1:7" ht="12.75">
      <c r="A27" s="44">
        <f>Hoofdronde!$A$50</f>
        <v>24</v>
      </c>
      <c r="B27" s="33"/>
      <c r="C27" s="43" t="str">
        <f>IF(Hoofdronde!$B$50="-",Hoofdronde!$B$50,IF(Hoofdronde!$B$51="-",Hoofdronde!$B$51,IF(AND(Hoofdronde!$C$50&lt;&gt;"",Hoofdronde!$C$51&lt;&gt;""),IF(Hoofdronde!$C$50&lt;&gt;Hoofdronde!$C$51,IF(Hoofdronde!$C$50&lt;Hoofdronde!$C$51,Hoofdronde!$B$50,Hoofdronde!$B$51),""),"")))</f>
        <v>BYE</v>
      </c>
      <c r="D27" s="36">
        <v>0</v>
      </c>
      <c r="E27" s="33"/>
      <c r="F27" s="43" t="str">
        <f>IF($C$26="-",$C$27,IF($C$27="-",$C$26,IF(AND($D$26&lt;&gt;"",$D$27&lt;&gt;""),IF($D$26&lt;&gt;$D$27,IF($D$26&gt;$D$27,$C$26,$C$27),""),"")))</f>
        <v>BYE</v>
      </c>
      <c r="G27" s="36">
        <v>0</v>
      </c>
    </row>
    <row r="28" spans="1:7" ht="12.75">
      <c r="A28" s="44">
        <f>Hoofdronde!$A$52</f>
        <v>25</v>
      </c>
      <c r="C28" s="41" t="str">
        <f>IF(Hoofdronde!$B$52="-",Hoofdronde!$B$52,IF(Hoofdronde!$B$53="-",Hoofdronde!$B$53,IF(AND(Hoofdronde!$C$52&lt;&gt;"",Hoofdronde!$C$53&lt;&gt;""),IF(Hoofdronde!$C$52&lt;&gt;Hoofdronde!$C$53,IF(Hoofdronde!$C$52&lt;Hoofdronde!$C$53,Hoofdronde!$B$52,Hoofdronde!$B$53),""),"")))</f>
        <v>BYE</v>
      </c>
      <c r="D28" s="34">
        <v>9</v>
      </c>
      <c r="E28" s="44">
        <f>Hoofdronde!$D$81</f>
        <v>84</v>
      </c>
      <c r="F28" s="41" t="str">
        <f>IF(Hoofdronde!$E$81="-","-",IF(Hoofdronde!$E$82="-","-",IF(AND(Hoofdronde!$F$81&lt;&gt;"",Hoofdronde!$F$82&lt;&gt;""),IF(Hoofdronde!$F$81&lt;&gt;Hoofdronde!$F$82,IF(Hoofdronde!$F$81&lt;Hoofdronde!$F$82,Hoofdronde!$E$81,Hoofdronde!$E$82),""),"")))</f>
        <v>JAMES INGLIS 5</v>
      </c>
      <c r="G28" s="34">
        <v>9</v>
      </c>
    </row>
    <row r="29" spans="1:13" ht="12.75">
      <c r="A29" s="44">
        <f>Hoofdronde!$A$54</f>
        <v>26</v>
      </c>
      <c r="B29" s="33"/>
      <c r="C29" s="43" t="str">
        <f>IF(Hoofdronde!$B$54="-",Hoofdronde!$B$54,IF(Hoofdronde!$B$55="-",Hoofdronde!$B$55,IF(AND(Hoofdronde!$C$54&lt;&gt;"",Hoofdronde!$C$55&lt;&gt;""),IF(Hoofdronde!$C$54&lt;&gt;Hoofdronde!$C$55,IF(Hoofdronde!$C$54&lt;Hoofdronde!$C$55,Hoofdronde!$B$54,Hoofdronde!$B$55),""),"")))</f>
        <v>BYE</v>
      </c>
      <c r="D29" s="36">
        <v>0</v>
      </c>
      <c r="E29" s="33"/>
      <c r="F29" s="43" t="str">
        <f>IF($C$28="-",$C$29,IF($C$29="-",$C$28,IF(AND($D$28&lt;&gt;"",$D$29&lt;&gt;""),IF($D$28&lt;&gt;$D$29,IF($D$28&gt;$D$29,$C$28,$C$29),""),"")))</f>
        <v>BYE</v>
      </c>
      <c r="G29" s="36">
        <v>0</v>
      </c>
      <c r="I29" s="41" t="str">
        <f>IF($F$28="-",$F$29,IF($F$29="-",$F$28,IF(AND($G$28&lt;&gt;"",$G$29&lt;&gt;""),IF($G$28&lt;&gt;$G$29,IF($G$28&gt;$G$29,$F$28,$F$29),""),"")))</f>
        <v>JAMES INGLIS 5</v>
      </c>
      <c r="J29" s="34">
        <v>9</v>
      </c>
      <c r="K29" s="44">
        <f>Hoofdronde!$G$119</f>
        <v>111</v>
      </c>
      <c r="L29" s="41" t="str">
        <f>IF(Hoofdronde!$H$119="-","-",IF(Hoofdronde!$H$120="-","-",IF(AND(Hoofdronde!$I$119&lt;&gt;"",Hoofdronde!$I$120&lt;&gt;""),IF(Hoofdronde!$I$119&lt;&gt;Hoofdronde!$I$120,IF(Hoofdronde!$I$119&lt;Hoofdronde!$I$120,Hoofdronde!$H$119,Hoofdronde!$H$120),""),"")))</f>
        <v>MORGAN LOCKERYEAR 0</v>
      </c>
      <c r="M29" s="34">
        <v>7</v>
      </c>
    </row>
    <row r="30" spans="1:13" ht="12.75">
      <c r="A30" s="44">
        <f>Hoofdronde!$A$56</f>
        <v>27</v>
      </c>
      <c r="C30" s="41" t="str">
        <f>IF(Hoofdronde!$B$56="-",Hoofdronde!$B$56,IF(Hoofdronde!$B$57="-",Hoofdronde!$B$57,IF(AND(Hoofdronde!$C$56&lt;&gt;"",Hoofdronde!$C$57&lt;&gt;""),IF(Hoofdronde!$C$56&lt;&gt;Hoofdronde!$C$57,IF(Hoofdronde!$C$56&lt;Hoofdronde!$C$57,Hoofdronde!$B$56,Hoofdronde!$B$57),""),"")))</f>
        <v>BYE</v>
      </c>
      <c r="D30" s="34">
        <v>9</v>
      </c>
      <c r="E30" s="44">
        <f>Hoofdronde!$D$77</f>
        <v>83</v>
      </c>
      <c r="F30" s="41" t="str">
        <f>IF(Hoofdronde!$E$77="-","-",IF(Hoofdronde!$E$78="-","-",IF(AND(Hoofdronde!$F$77&lt;&gt;"",Hoofdronde!$F$78&lt;&gt;""),IF(Hoofdronde!$F$77&lt;&gt;Hoofdronde!$F$78,IF(Hoofdronde!$F$77&lt;Hoofdronde!$F$78,Hoofdronde!$E$77,Hoofdronde!$E$78),""),"")))</f>
        <v>TOM WOOLSTENCROFT 4</v>
      </c>
      <c r="G30" s="34">
        <v>9</v>
      </c>
      <c r="H30" s="33">
        <v>9</v>
      </c>
      <c r="I30" s="43" t="str">
        <f>IF($F$30="-",$F$31,IF($F$31="-",$F$30,IF(AND($G$30&lt;&gt;"",$G$31&lt;&gt;""),IF($G$30&lt;&gt;$G$31,IF($G$30&gt;$G$31,$F$30,$F$31),""),"")))</f>
        <v>TOM WOOLSTENCROFT 4</v>
      </c>
      <c r="J30" s="36">
        <v>7</v>
      </c>
      <c r="K30" s="33">
        <v>15</v>
      </c>
      <c r="L30" s="43" t="str">
        <f>IF($I$29="-",$I$30,IF($I$30="-",$I$29,IF(AND($J$29&lt;&gt;"",$J$30&lt;&gt;""),IF($J$29&lt;&gt;$J$30,IF($J$29&gt;$J$30,$I$29,$I$30),""),"")))</f>
        <v>JAMES INGLIS 5</v>
      </c>
      <c r="M30" s="36">
        <v>9</v>
      </c>
    </row>
    <row r="31" spans="1:19" ht="12.75">
      <c r="A31" s="44">
        <f>Hoofdronde!$A$58</f>
        <v>28</v>
      </c>
      <c r="B31" s="33"/>
      <c r="C31" s="43" t="str">
        <f>IF(Hoofdronde!$B$58="-",Hoofdronde!$B$58,IF(Hoofdronde!$B$59="-",Hoofdronde!$B$59,IF(AND(Hoofdronde!$C$58&lt;&gt;"",Hoofdronde!$C$59&lt;&gt;""),IF(Hoofdronde!$C$58&lt;&gt;Hoofdronde!$C$59,IF(Hoofdronde!$C$58&lt;Hoofdronde!$C$59,Hoofdronde!$B$58,Hoofdronde!$B$59),""),"")))</f>
        <v>BYE</v>
      </c>
      <c r="D31" s="36">
        <v>0</v>
      </c>
      <c r="E31" s="33"/>
      <c r="F31" s="43" t="str">
        <f>IF($C$30="-",$C$31,IF($C$31="-",$C$30,IF(AND($D$30&lt;&gt;"",$D$31&lt;&gt;""),IF($D$30&lt;&gt;$D$31,IF($D$30&gt;$D$31,$C$30,$C$31),""),"")))</f>
        <v>BYE</v>
      </c>
      <c r="G31" s="36">
        <v>0</v>
      </c>
      <c r="O31" s="41" t="str">
        <f>IF($L$29="-",$L$30,IF($L$30="-",$L$29,IF(AND($M$29&lt;&gt;"",$M$30&lt;&gt;""),IF($M$29&lt;&gt;$M$30,IF($M$29&gt;$M$30,$L$29,$L$30),""),"")))</f>
        <v>JAMES INGLIS 5</v>
      </c>
      <c r="P31" s="34">
        <v>7</v>
      </c>
      <c r="Q31" s="44">
        <f>Hoofdronde!$J$11</f>
        <v>113</v>
      </c>
      <c r="R31" s="41" t="str">
        <f>IF(Hoofdronde!$K$11="-","-",IF(Hoofdronde!$K$12="-","-",IF(AND(Hoofdronde!$L$11&lt;&gt;"",Hoofdronde!$L$12&lt;&gt;""),IF(Hoofdronde!$L$11&lt;&gt;Hoofdronde!$L$12,IF(Hoofdronde!$L$11&lt;Hoofdronde!$L$12,Hoofdronde!$K$11,Hoofdronde!$K$12),""),"")))</f>
        <v>BRIAN CRAIG 4</v>
      </c>
      <c r="S31" s="34">
        <v>9</v>
      </c>
    </row>
    <row r="32" spans="1:21" ht="12.75">
      <c r="A32" s="44">
        <f>Hoofdronde!$A$60</f>
        <v>29</v>
      </c>
      <c r="C32" s="41" t="str">
        <f>IF(Hoofdronde!$B$60="-",Hoofdronde!$B$60,IF(Hoofdronde!$B$61="-",Hoofdronde!$B$61,IF(AND(Hoofdronde!$C$60&lt;&gt;"",Hoofdronde!$C$61&lt;&gt;""),IF(Hoofdronde!$C$60&lt;&gt;Hoofdronde!$C$61,IF(Hoofdronde!$C$60&lt;Hoofdronde!$C$61,Hoofdronde!$B$60,Hoofdronde!$B$61),""),"")))</f>
        <v>BYE</v>
      </c>
      <c r="D32" s="34">
        <v>9</v>
      </c>
      <c r="E32" s="44">
        <f>Hoofdronde!$D$73</f>
        <v>82</v>
      </c>
      <c r="F32" s="41" t="str">
        <f>IF(Hoofdronde!$E$73="-","-",IF(Hoofdronde!$E$74="-","-",IF(AND(Hoofdronde!$F$73&lt;&gt;"",Hoofdronde!$F$74&lt;&gt;""),IF(Hoofdronde!$F$73&lt;&gt;Hoofdronde!$F$74,IF(Hoofdronde!$F$73&lt;Hoofdronde!$F$74,Hoofdronde!$E$73,Hoofdronde!$E$74),""),"")))</f>
        <v>CHRIS RAVEN 3</v>
      </c>
      <c r="G32" s="34">
        <v>9</v>
      </c>
      <c r="N32" s="33">
        <v>18</v>
      </c>
      <c r="O32" s="43" t="str">
        <f>IF($L$33="-",$L$34,IF($L$34="-",$L$33,IF(AND($M$33&lt;&gt;"",$M$34&lt;&gt;""),IF($M$33&lt;&gt;$M$34,IF($M$33&gt;$M$34,$L$33,$L$34),""),"")))</f>
        <v>FAISAL QUADEER 3</v>
      </c>
      <c r="P32" s="36">
        <v>9</v>
      </c>
      <c r="Q32" s="33">
        <v>16</v>
      </c>
      <c r="R32" s="43" t="str">
        <f>IF($O$31="-",$O$32,IF($O$32="-",$O$31,IF(AND($P$31&lt;&gt;"",$P$32&lt;&gt;""),IF($P$31&lt;&gt;$P$32,IF($P$31&gt;$P$32,$O$31,$O$32),""),"")))</f>
        <v>FAISAL QUADEER 3</v>
      </c>
      <c r="S32" s="36">
        <v>4</v>
      </c>
      <c r="U32" s="40" t="str">
        <f>IF(AND($S$31&lt;&gt;"",$S$32&lt;&gt;""),IF($S$31&lt;&gt;$S$32,IF($S$31&gt;$S$32,$R$31,$R$32),""),"")</f>
        <v>BRIAN CRAIG 4</v>
      </c>
    </row>
    <row r="33" spans="1:13" ht="12.75">
      <c r="A33" s="44">
        <f>Hoofdronde!$A$62</f>
        <v>30</v>
      </c>
      <c r="B33" s="33"/>
      <c r="C33" s="43" t="str">
        <f>IF(Hoofdronde!$B$62="-",Hoofdronde!$B$62,IF(Hoofdronde!$B$63="-",Hoofdronde!$B$63,IF(AND(Hoofdronde!$C$62&lt;&gt;"",Hoofdronde!$C$63&lt;&gt;""),IF(Hoofdronde!$C$62&lt;&gt;Hoofdronde!$C$63,IF(Hoofdronde!$C$62&lt;Hoofdronde!$C$63,Hoofdronde!$B$62,Hoofdronde!$B$63),""),"")))</f>
        <v>BYE</v>
      </c>
      <c r="D33" s="36">
        <v>0</v>
      </c>
      <c r="E33" s="33"/>
      <c r="F33" s="43" t="str">
        <f>IF($C$32="-",$C$33,IF($C$33="-",$C$32,IF(AND($D$32&lt;&gt;"",$D$33&lt;&gt;""),IF($D$32&lt;&gt;$D$33,IF($D$32&gt;$D$33,$C$32,$C$33),""),"")))</f>
        <v>BYE</v>
      </c>
      <c r="G33" s="36">
        <v>0</v>
      </c>
      <c r="I33" s="41" t="str">
        <f>IF($F$32="-",$F$33,IF($F$33="-",$F$32,IF(AND($G$32&lt;&gt;"",$G$33&lt;&gt;""),IF($G$32&lt;&gt;$G$33,IF($G$32&gt;$G$33,$F$32,$F$33),""),"")))</f>
        <v>CHRIS RAVEN 3</v>
      </c>
      <c r="J33" s="34">
        <v>9</v>
      </c>
      <c r="K33" s="44">
        <f>Hoofdronde!$G$127</f>
        <v>112</v>
      </c>
      <c r="L33" s="41" t="str">
        <f>IF(Hoofdronde!$H$127="-","-",IF(Hoofdronde!$H$128="-","-",IF(AND(Hoofdronde!$I$127&lt;&gt;"",Hoofdronde!$I$128&lt;&gt;""),IF(Hoofdronde!$I$127&lt;&gt;Hoofdronde!$I$128,IF(Hoofdronde!$I$127&lt;Hoofdronde!$I$128,Hoofdronde!$H$127,Hoofdronde!$H$128),""),"")))</f>
        <v>FAISAL QUADEER 3</v>
      </c>
      <c r="M33" s="34">
        <v>9</v>
      </c>
    </row>
    <row r="34" spans="1:13" ht="12.75">
      <c r="A34" s="44">
        <f>Hoofdronde!$A$64</f>
        <v>31</v>
      </c>
      <c r="C34" s="41" t="str">
        <f>IF(Hoofdronde!$B$64="-",Hoofdronde!$B$64,IF(Hoofdronde!$B$65="-",Hoofdronde!$B$65,IF(AND(Hoofdronde!$C$64&lt;&gt;"",Hoofdronde!$C$65&lt;&gt;""),IF(Hoofdronde!$C$64&lt;&gt;Hoofdronde!$C$65,IF(Hoofdronde!$C$64&lt;Hoofdronde!$C$65,Hoofdronde!$B$64,Hoofdronde!$B$65),""),"")))</f>
        <v>BYE</v>
      </c>
      <c r="D34" s="34">
        <v>9</v>
      </c>
      <c r="E34" s="44">
        <f>Hoofdronde!$D$69</f>
        <v>81</v>
      </c>
      <c r="F34" s="41" t="str">
        <f>IF(Hoofdronde!$E$69="-","-",IF(Hoofdronde!$E$70="-","-",IF(AND(Hoofdronde!$F$69&lt;&gt;"",Hoofdronde!$F$70&lt;&gt;""),IF(Hoofdronde!$F$69&lt;&gt;Hoofdronde!$F$70,IF(Hoofdronde!$F$69&lt;Hoofdronde!$F$70,Hoofdronde!$E$69,Hoofdronde!$E$70),""),"")))</f>
        <v>KEIRON CLARKE 6</v>
      </c>
      <c r="G34" s="34">
        <v>9</v>
      </c>
      <c r="H34" s="33">
        <v>22</v>
      </c>
      <c r="I34" s="43" t="str">
        <f>IF($F$34="-",$F$35,IF($F$35="-",$F$34,IF(AND($G$34&lt;&gt;"",$G$35&lt;&gt;""),IF($G$34&lt;&gt;$G$35,IF($G$34&gt;$G$35,$F$34,$F$35),""),"")))</f>
        <v>KEIRON CLARKE 6</v>
      </c>
      <c r="J34" s="36">
        <v>4</v>
      </c>
      <c r="K34" s="33">
        <v>17</v>
      </c>
      <c r="L34" s="43" t="str">
        <f>IF($I$33="-",$I$34,IF($I$34="-",$I$33,IF(AND($J$33&lt;&gt;"",$J$34&lt;&gt;""),IF($J$33&lt;&gt;$J$34,IF($J$33&gt;$J$34,$I$33,$I$34),""),"")))</f>
        <v>CHRIS RAVEN 3</v>
      </c>
      <c r="M34" s="36">
        <v>2</v>
      </c>
    </row>
    <row r="35" spans="1:7" ht="12.75">
      <c r="A35" s="44">
        <f>Hoofdronde!$A$66</f>
        <v>32</v>
      </c>
      <c r="B35" s="33"/>
      <c r="C35" s="43" t="str">
        <f>IF(Hoofdronde!$B$66="-",Hoofdronde!$B$66,IF(Hoofdronde!$B$67="-",Hoofdronde!$B$67,IF(AND(Hoofdronde!$C$66&lt;&gt;"",Hoofdronde!$C$67&lt;&gt;""),IF(Hoofdronde!$C$66&lt;&gt;Hoofdronde!$C$67,IF(Hoofdronde!$C$66&lt;Hoofdronde!$C$67,Hoofdronde!$B$66,Hoofdronde!$B$67),""),"")))</f>
        <v>BYE</v>
      </c>
      <c r="D35" s="36">
        <v>0</v>
      </c>
      <c r="E35" s="33"/>
      <c r="F35" s="43" t="str">
        <f>IF($C$34="-",$C$35,IF($C$35="-",$C$34,IF(AND($D$34&lt;&gt;"",$D$35&lt;&gt;""),IF($D$34&lt;&gt;$D$35,IF($D$34&gt;$D$35,$C$34,$C$35),""),"")))</f>
        <v>BYE</v>
      </c>
      <c r="G35" s="36">
        <v>0</v>
      </c>
    </row>
    <row r="36" spans="1:7" ht="12.75">
      <c r="A36" s="44">
        <f>Hoofdronde!$A$68</f>
        <v>33</v>
      </c>
      <c r="C36" s="41" t="str">
        <f>IF(Hoofdronde!$B$68="-",Hoofdronde!$B$68,IF(Hoofdronde!$B$69="-",Hoofdronde!$B$69,IF(AND(Hoofdronde!$C$68&lt;&gt;"",Hoofdronde!$C$69&lt;&gt;""),IF(Hoofdronde!$C$68&lt;&gt;Hoofdronde!$C$69,IF(Hoofdronde!$C$68&lt;Hoofdronde!$C$69,Hoofdronde!$B$68,Hoofdronde!$B$69),""),"")))</f>
        <v>BYE</v>
      </c>
      <c r="D36" s="34">
        <v>9</v>
      </c>
      <c r="E36" s="44">
        <f>Hoofdronde!$D$65</f>
        <v>80</v>
      </c>
      <c r="F36" s="41" t="str">
        <f>IF(Hoofdronde!$E$65="-","-",IF(Hoofdronde!$E$66="-","-",IF(AND(Hoofdronde!$F$65&lt;&gt;"",Hoofdronde!$F$66&lt;&gt;""),IF(Hoofdronde!$F$65&lt;&gt;Hoofdronde!$F$66,IF(Hoofdronde!$F$65&lt;Hoofdronde!$F$66,Hoofdronde!$E$65,Hoofdronde!$E$66),""),"")))</f>
        <v>CHRIS KELLY 1</v>
      </c>
      <c r="G36" s="34">
        <v>9</v>
      </c>
    </row>
    <row r="37" spans="1:13" ht="12.75">
      <c r="A37" s="44">
        <f>Hoofdronde!$A$70</f>
        <v>34</v>
      </c>
      <c r="B37" s="33"/>
      <c r="C37" s="43" t="str">
        <f>IF(Hoofdronde!$B$70="-",Hoofdronde!$B$70,IF(Hoofdronde!$B$71="-",Hoofdronde!$B$71,IF(AND(Hoofdronde!$C$70&lt;&gt;"",Hoofdronde!$C$71&lt;&gt;""),IF(Hoofdronde!$C$70&lt;&gt;Hoofdronde!$C$71,IF(Hoofdronde!$C$70&lt;Hoofdronde!$C$71,Hoofdronde!$B$70,Hoofdronde!$B$71),""),"")))</f>
        <v>BYE</v>
      </c>
      <c r="D37" s="36">
        <v>0</v>
      </c>
      <c r="E37" s="33"/>
      <c r="F37" s="43" t="str">
        <f>IF($C$36="-",$C$37,IF($C$37="-",$C$36,IF(AND($D$36&lt;&gt;"",$D$37&lt;&gt;""),IF($D$36&lt;&gt;$D$37,IF($D$36&gt;$D$37,$C$36,$C$37),""),"")))</f>
        <v>BYE</v>
      </c>
      <c r="G37" s="36">
        <v>0</v>
      </c>
      <c r="I37" s="41" t="str">
        <f>IF($F$36="-",$F$37,IF($F$37="-",$F$36,IF(AND($G$36&lt;&gt;"",$G$37&lt;&gt;""),IF($G$36&lt;&gt;$G$37,IF($G$36&gt;$G$37,$F$36,$F$37),""),"")))</f>
        <v>CHRIS KELLY 1</v>
      </c>
      <c r="J37" s="34">
        <v>9</v>
      </c>
      <c r="K37" s="44">
        <f>Hoofdronde!$G$7</f>
        <v>97</v>
      </c>
      <c r="L37" s="41" t="str">
        <f>IF(Hoofdronde!$H$7="-","-",IF(Hoofdronde!$H$8="-","-",IF(AND(Hoofdronde!$I$7&lt;&gt;"",Hoofdronde!$I$8&lt;&gt;""),IF(Hoofdronde!$I$7&lt;&gt;Hoofdronde!$I$8,IF(Hoofdronde!$I$7&lt;Hoofdronde!$I$8,Hoofdronde!$H$7,Hoofdronde!$H$8),""),"")))</f>
        <v>MARTIN CORREIA 7</v>
      </c>
      <c r="M37" s="34">
        <v>9</v>
      </c>
    </row>
    <row r="38" spans="1:13" ht="12.75">
      <c r="A38" s="44">
        <f>Hoofdronde!$A$72</f>
        <v>35</v>
      </c>
      <c r="C38" s="41" t="str">
        <f>IF(Hoofdronde!$B$72="-",Hoofdronde!$B$72,IF(Hoofdronde!$B$73="-",Hoofdronde!$B$73,IF(AND(Hoofdronde!$C$72&lt;&gt;"",Hoofdronde!$C$73&lt;&gt;""),IF(Hoofdronde!$C$72&lt;&gt;Hoofdronde!$C$73,IF(Hoofdronde!$C$72&lt;Hoofdronde!$C$73,Hoofdronde!$B$72,Hoofdronde!$B$73),""),"")))</f>
        <v>BYE</v>
      </c>
      <c r="D38" s="34">
        <v>9</v>
      </c>
      <c r="E38" s="44">
        <f>Hoofdronde!$D$61</f>
        <v>79</v>
      </c>
      <c r="F38" s="41" t="str">
        <f>IF(Hoofdronde!$E$61="-","-",IF(Hoofdronde!$E$62="-","-",IF(AND(Hoofdronde!$F$61&lt;&gt;"",Hoofdronde!$F$62&lt;&gt;""),IF(Hoofdronde!$F$61&lt;&gt;Hoofdronde!$F$62,IF(Hoofdronde!$F$61&lt;Hoofdronde!$F$62,Hoofdronde!$E$61,Hoofdronde!$E$62),""),"")))</f>
        <v>BYE</v>
      </c>
      <c r="G38" s="34">
        <v>9</v>
      </c>
      <c r="H38" s="33"/>
      <c r="I38" s="43" t="str">
        <f>IF($F$38="-",$F$39,IF($F$39="-",$F$38,IF(AND($G$38&lt;&gt;"",$G$39&lt;&gt;""),IF($G$38&lt;&gt;$G$39,IF($G$38&gt;$G$39,$F$38,$F$39),""),"")))</f>
        <v>BYE</v>
      </c>
      <c r="J38" s="36">
        <v>0</v>
      </c>
      <c r="K38" s="33">
        <v>19</v>
      </c>
      <c r="L38" s="43" t="str">
        <f>IF($I$37="-",$I$38,IF($I$38="-",$I$37,IF(AND($J$37&lt;&gt;"",$J$38&lt;&gt;""),IF($J$37&lt;&gt;$J$38,IF($J$37&gt;$J$38,$I$37,$I$38),""),"")))</f>
        <v>CHRIS KELLY 1</v>
      </c>
      <c r="M38" s="36">
        <v>8</v>
      </c>
    </row>
    <row r="39" spans="1:19" ht="12.75">
      <c r="A39" s="44">
        <f>Hoofdronde!$A$74</f>
        <v>36</v>
      </c>
      <c r="B39" s="33"/>
      <c r="C39" s="43" t="str">
        <f>IF(Hoofdronde!$B$74="-",Hoofdronde!$B$74,IF(Hoofdronde!$B$75="-",Hoofdronde!$B$75,IF(AND(Hoofdronde!$C$74&lt;&gt;"",Hoofdronde!$C$75&lt;&gt;""),IF(Hoofdronde!$C$74&lt;&gt;Hoofdronde!$C$75,IF(Hoofdronde!$C$74&lt;Hoofdronde!$C$75,Hoofdronde!$B$74,Hoofdronde!$B$75),""),"")))</f>
        <v>BYE</v>
      </c>
      <c r="D39" s="36">
        <v>0</v>
      </c>
      <c r="E39" s="33"/>
      <c r="F39" s="43" t="str">
        <f>IF($C$38="-",$C$39,IF($C$39="-",$C$38,IF(AND($D$38&lt;&gt;"",$D$39&lt;&gt;""),IF($D$38&lt;&gt;$D$39,IF($D$38&gt;$D$39,$C$38,$C$39),""),"")))</f>
        <v>BYE</v>
      </c>
      <c r="G39" s="36">
        <v>0</v>
      </c>
      <c r="O39" s="41" t="str">
        <f>IF($L$37="-",$L$38,IF($L$38="-",$L$37,IF(AND($M$37&lt;&gt;"",$M$38&lt;&gt;""),IF($M$37&lt;&gt;$M$38,IF($M$37&gt;$M$38,$L$37,$L$38),""),"")))</f>
        <v>MARTIN CORREIA 7</v>
      </c>
      <c r="P39" s="34">
        <v>9</v>
      </c>
      <c r="Q39" s="44">
        <f>Hoofdronde!$J$123</f>
        <v>120</v>
      </c>
      <c r="R39" s="41" t="str">
        <f>IF(Hoofdronde!$K$123="-","-",IF(Hoofdronde!$K$124="-","-",IF(AND(Hoofdronde!$L$123&lt;&gt;"",Hoofdronde!$L$124&lt;&gt;""),IF(Hoofdronde!$L$123&lt;&gt;Hoofdronde!$L$124,IF(Hoofdronde!$L$123&lt;Hoofdronde!$L$124,Hoofdronde!$K$123,Hoofdronde!$K$124),""),"")))</f>
        <v>RAJIV SAKARIA 4</v>
      </c>
      <c r="S39" s="34">
        <v>8</v>
      </c>
    </row>
    <row r="40" spans="1:21" ht="12.75">
      <c r="A40" s="44">
        <f>Hoofdronde!$A$76</f>
        <v>37</v>
      </c>
      <c r="C40" s="41" t="str">
        <f>IF(Hoofdronde!$B$76="-",Hoofdronde!$B$76,IF(Hoofdronde!$B$77="-",Hoofdronde!$B$77,IF(AND(Hoofdronde!$C$76&lt;&gt;"",Hoofdronde!$C$77&lt;&gt;""),IF(Hoofdronde!$C$76&lt;&gt;Hoofdronde!$C$77,IF(Hoofdronde!$C$76&lt;Hoofdronde!$C$77,Hoofdronde!$B$76,Hoofdronde!$B$77),""),"")))</f>
        <v>BYE</v>
      </c>
      <c r="D40" s="34">
        <v>9</v>
      </c>
      <c r="E40" s="44">
        <f>Hoofdronde!$D$57</f>
        <v>78</v>
      </c>
      <c r="F40" s="41" t="str">
        <f>IF(Hoofdronde!$E$57="-","-",IF(Hoofdronde!$E$58="-","-",IF(AND(Hoofdronde!$F$57&lt;&gt;"",Hoofdronde!$F$58&lt;&gt;""),IF(Hoofdronde!$F$57&lt;&gt;Hoofdronde!$F$58,IF(Hoofdronde!$F$57&lt;Hoofdronde!$F$58,Hoofdronde!$E$57,Hoofdronde!$E$58),""),"")))</f>
        <v>SAM LUI 4</v>
      </c>
      <c r="G40" s="34">
        <v>9</v>
      </c>
      <c r="N40" s="33">
        <v>18</v>
      </c>
      <c r="O40" s="43" t="str">
        <f>IF($L$41="-",$L$42,IF($L$42="-",$L$41,IF(AND($M$41&lt;&gt;"",$M$42&lt;&gt;""),IF($M$41&lt;&gt;$M$42,IF($M$41&gt;$M$42,$L$41,$L$42),""),"")))</f>
        <v>MIKE RODGERS 7</v>
      </c>
      <c r="P40" s="36">
        <v>3</v>
      </c>
      <c r="Q40" s="33">
        <v>20</v>
      </c>
      <c r="R40" s="43" t="str">
        <f>IF($O$39="-",$O$40,IF($O$40="-",$O$39,IF(AND($P$39&lt;&gt;"",$P$40&lt;&gt;""),IF($P$39&lt;&gt;$P$40,IF($P$39&gt;$P$40,$O$39,$O$40),""),"")))</f>
        <v>MARTIN CORREIA 7</v>
      </c>
      <c r="S40" s="36">
        <v>9</v>
      </c>
      <c r="U40" s="40" t="str">
        <f>IF(AND($S$39&lt;&gt;"",$S$40&lt;&gt;""),IF($S$39&lt;&gt;$S$40,IF($S$39&gt;$S$40,$R$39,$R$40),""),"")</f>
        <v>MARTIN CORREIA 7</v>
      </c>
    </row>
    <row r="41" spans="1:13" ht="12.75">
      <c r="A41" s="44">
        <f>Hoofdronde!$A$78</f>
        <v>38</v>
      </c>
      <c r="B41" s="33"/>
      <c r="C41" s="43" t="str">
        <f>IF(Hoofdronde!$B$78="-",Hoofdronde!$B$78,IF(Hoofdronde!$B$79="-",Hoofdronde!$B$79,IF(AND(Hoofdronde!$C$78&lt;&gt;"",Hoofdronde!$C$79&lt;&gt;""),IF(Hoofdronde!$C$78&lt;&gt;Hoofdronde!$C$79,IF(Hoofdronde!$C$78&lt;Hoofdronde!$C$79,Hoofdronde!$B$78,Hoofdronde!$B$79),""),"")))</f>
        <v>BYE</v>
      </c>
      <c r="D41" s="36">
        <v>0</v>
      </c>
      <c r="E41" s="33"/>
      <c r="F41" s="43" t="str">
        <f>IF($C$40="-",$C$41,IF($C$41="-",$C$40,IF(AND($D$40&lt;&gt;"",$D$41&lt;&gt;""),IF($D$40&lt;&gt;$D$41,IF($D$40&gt;$D$41,$C$40,$C$41),""),"")))</f>
        <v>BYE</v>
      </c>
      <c r="G41" s="36">
        <v>0</v>
      </c>
      <c r="I41" s="41" t="str">
        <f>IF($F$40="-",$F$41,IF($F$41="-",$F$40,IF(AND($G$40&lt;&gt;"",$G$41&lt;&gt;""),IF($G$40&lt;&gt;$G$41,IF($G$40&gt;$G$41,$F$40,$F$41),""),"")))</f>
        <v>SAM LUI 4</v>
      </c>
      <c r="J41" s="34">
        <v>6</v>
      </c>
      <c r="K41" s="44">
        <f>Hoofdronde!$G$15</f>
        <v>98</v>
      </c>
      <c r="L41" s="41" t="str">
        <f>IF(Hoofdronde!$H$15="-","-",IF(Hoofdronde!$H$16="-","-",IF(AND(Hoofdronde!$I$15&lt;&gt;"",Hoofdronde!$I$16&lt;&gt;""),IF(Hoofdronde!$I$15&lt;&gt;Hoofdronde!$I$16,IF(Hoofdronde!$I$15&lt;Hoofdronde!$I$16,Hoofdronde!$H$15,Hoofdronde!$H$16),""),"")))</f>
        <v>MIKE RODGERS 7</v>
      </c>
      <c r="M41" s="34">
        <v>9</v>
      </c>
    </row>
    <row r="42" spans="1:13" ht="12.75">
      <c r="A42" s="44">
        <f>Hoofdronde!$A$80</f>
        <v>39</v>
      </c>
      <c r="C42" s="41" t="str">
        <f>IF(Hoofdronde!$B$80="-",Hoofdronde!$B$80,IF(Hoofdronde!$B$81="-",Hoofdronde!$B$81,IF(AND(Hoofdronde!$C$80&lt;&gt;"",Hoofdronde!$C$81&lt;&gt;""),IF(Hoofdronde!$C$80&lt;&gt;Hoofdronde!$C$81,IF(Hoofdronde!$C$80&lt;Hoofdronde!$C$81,Hoofdronde!$B$80,Hoofdronde!$B$81),""),"")))</f>
        <v>PETE BARKER 3</v>
      </c>
      <c r="D42" s="34">
        <v>9</v>
      </c>
      <c r="E42" s="44">
        <f>Hoofdronde!$D$53</f>
        <v>77</v>
      </c>
      <c r="F42" s="41" t="str">
        <f>IF(Hoofdronde!$E$53="-","-",IF(Hoofdronde!$E$54="-","-",IF(AND(Hoofdronde!$F$53&lt;&gt;"",Hoofdronde!$F$54&lt;&gt;""),IF(Hoofdronde!$F$53&lt;&gt;Hoofdronde!$F$54,IF(Hoofdronde!$F$53&lt;Hoofdronde!$F$54,Hoofdronde!$E$53,Hoofdronde!$E$54),""),"")))</f>
        <v>PAT CLEARY 1</v>
      </c>
      <c r="G42" s="34">
        <v>5</v>
      </c>
      <c r="H42" s="33">
        <v>2</v>
      </c>
      <c r="I42" s="43" t="str">
        <f>IF($F$42="-",$F$43,IF($F$43="-",$F$42,IF(AND($G$42&lt;&gt;"",$G$43&lt;&gt;""),IF($G$42&lt;&gt;$G$43,IF($G$42&gt;$G$43,$F$42,$F$43),""),"")))</f>
        <v>PETE BARKER 3</v>
      </c>
      <c r="J42" s="36">
        <v>9</v>
      </c>
      <c r="K42" s="33">
        <v>21</v>
      </c>
      <c r="L42" s="43" t="str">
        <f>IF($I$41="-",$I$42,IF($I$42="-",$I$41,IF(AND($J$41&lt;&gt;"",$J$42&lt;&gt;""),IF($J$41&lt;&gt;$J$42,IF($J$41&gt;$J$42,$I$41,$I$42),""),"")))</f>
        <v>PETE BARKER 3</v>
      </c>
      <c r="M42" s="36">
        <v>7</v>
      </c>
    </row>
    <row r="43" spans="1:7" ht="12.75">
      <c r="A43" s="44">
        <f>Hoofdronde!$A$82</f>
        <v>40</v>
      </c>
      <c r="B43" s="33"/>
      <c r="C43" s="43" t="str">
        <f>IF(Hoofdronde!$B$82="-",Hoofdronde!$B$82,IF(Hoofdronde!$B$83="-",Hoofdronde!$B$83,IF(AND(Hoofdronde!$C$82&lt;&gt;"",Hoofdronde!$C$83&lt;&gt;""),IF(Hoofdronde!$C$82&lt;&gt;Hoofdronde!$C$83,IF(Hoofdronde!$C$82&lt;Hoofdronde!$C$83,Hoofdronde!$B$82,Hoofdronde!$B$83),""),"")))</f>
        <v>BYE</v>
      </c>
      <c r="D43" s="36">
        <v>0</v>
      </c>
      <c r="E43" s="33">
        <v>15</v>
      </c>
      <c r="F43" s="43" t="str">
        <f>IF($C$42="-",$C$43,IF($C$43="-",$C$42,IF(AND($D$42&lt;&gt;"",$D$43&lt;&gt;""),IF($D$42&lt;&gt;$D$43,IF($D$42&gt;$D$43,$C$42,$C$43),""),"")))</f>
        <v>PETE BARKER 3</v>
      </c>
      <c r="G43" s="36">
        <v>9</v>
      </c>
    </row>
    <row r="44" spans="1:7" ht="12.75">
      <c r="A44" s="44">
        <f>Hoofdronde!$A$84</f>
        <v>41</v>
      </c>
      <c r="C44" s="41" t="str">
        <f>IF(Hoofdronde!$B$84="-",Hoofdronde!$B$84,IF(Hoofdronde!$B$85="-",Hoofdronde!$B$85,IF(AND(Hoofdronde!$C$84&lt;&gt;"",Hoofdronde!$C$85&lt;&gt;""),IF(Hoofdronde!$C$84&lt;&gt;Hoofdronde!$C$85,IF(Hoofdronde!$C$84&lt;Hoofdronde!$C$85,Hoofdronde!$B$84,Hoofdronde!$B$85),""),"")))</f>
        <v>BYE</v>
      </c>
      <c r="D44" s="34">
        <v>9</v>
      </c>
      <c r="E44" s="44">
        <f>Hoofdronde!$D$49</f>
        <v>76</v>
      </c>
      <c r="F44" s="41" t="str">
        <f>IF(Hoofdronde!$E$49="-","-",IF(Hoofdronde!$E$50="-","-",IF(AND(Hoofdronde!$F$49&lt;&gt;"",Hoofdronde!$F$50&lt;&gt;""),IF(Hoofdronde!$F$49&lt;&gt;Hoofdronde!$F$50,IF(Hoofdronde!$F$49&lt;Hoofdronde!$F$50,Hoofdronde!$E$49,Hoofdronde!$E$50),""),"")))</f>
        <v>LARRY HINRICHS 4</v>
      </c>
      <c r="G44" s="34">
        <v>9</v>
      </c>
    </row>
    <row r="45" spans="1:13" ht="12.75">
      <c r="A45" s="44">
        <f>Hoofdronde!$A$86</f>
        <v>42</v>
      </c>
      <c r="B45" s="33"/>
      <c r="C45" s="43" t="str">
        <f>IF(Hoofdronde!$B$86="-",Hoofdronde!$B$86,IF(Hoofdronde!$B$87="-",Hoofdronde!$B$87,IF(AND(Hoofdronde!$C$86&lt;&gt;"",Hoofdronde!$C$87&lt;&gt;""),IF(Hoofdronde!$C$86&lt;&gt;Hoofdronde!$C$87,IF(Hoofdronde!$C$86&lt;Hoofdronde!$C$87,Hoofdronde!$B$86,Hoofdronde!$B$87),""),"")))</f>
        <v>BYE</v>
      </c>
      <c r="D45" s="36">
        <v>0</v>
      </c>
      <c r="E45" s="33"/>
      <c r="F45" s="43" t="str">
        <f>IF($C$44="-",$C$45,IF($C$45="-",$C$44,IF(AND($D$44&lt;&gt;"",$D$45&lt;&gt;""),IF($D$44&lt;&gt;$D$45,IF($D$44&gt;$D$45,$C$44,$C$45),""),"")))</f>
        <v>BYE</v>
      </c>
      <c r="G45" s="36">
        <v>0</v>
      </c>
      <c r="I45" s="41" t="str">
        <f>IF($F$44="-",$F$45,IF($F$45="-",$F$44,IF(AND($G$44&lt;&gt;"",$G$45&lt;&gt;""),IF($G$44&lt;&gt;$G$45,IF($G$44&gt;$G$45,$F$44,$F$45),""),"")))</f>
        <v>LARRY HINRICHS 4</v>
      </c>
      <c r="J45" s="34">
        <v>3</v>
      </c>
      <c r="K45" s="44">
        <f>Hoofdronde!$G$23</f>
        <v>99</v>
      </c>
      <c r="L45" s="41" t="str">
        <f>IF(Hoofdronde!$H$23="-","-",IF(Hoofdronde!$H$24="-","-",IF(AND(Hoofdronde!$I$23&lt;&gt;"",Hoofdronde!$I$24&lt;&gt;""),IF(Hoofdronde!$I$23&lt;&gt;Hoofdronde!$I$24,IF(Hoofdronde!$I$23&lt;Hoofdronde!$I$24,Hoofdronde!$H$23,Hoofdronde!$H$24),""),"")))</f>
        <v>Jamie White 2</v>
      </c>
      <c r="M45" s="34">
        <v>5</v>
      </c>
    </row>
    <row r="46" spans="1:13" ht="12.75">
      <c r="A46" s="44">
        <f>Hoofdronde!$A$88</f>
        <v>43</v>
      </c>
      <c r="C46" s="41" t="str">
        <f>IF(Hoofdronde!$B$88="-",Hoofdronde!$B$88,IF(Hoofdronde!$B$89="-",Hoofdronde!$B$89,IF(AND(Hoofdronde!$C$88&lt;&gt;"",Hoofdronde!$C$89&lt;&gt;""),IF(Hoofdronde!$C$88&lt;&gt;Hoofdronde!$C$89,IF(Hoofdronde!$C$88&lt;Hoofdronde!$C$89,Hoofdronde!$B$88,Hoofdronde!$B$89),""),"")))</f>
        <v>GEOFF EDGE 4</v>
      </c>
      <c r="D46" s="34">
        <v>9</v>
      </c>
      <c r="E46" s="44">
        <f>Hoofdronde!$D$45</f>
        <v>75</v>
      </c>
      <c r="F46" s="41" t="str">
        <f>IF(Hoofdronde!$E$45="-","-",IF(Hoofdronde!$E$46="-","-",IF(AND(Hoofdronde!$F$45&lt;&gt;"",Hoofdronde!$F$46&lt;&gt;""),IF(Hoofdronde!$F$45&lt;&gt;Hoofdronde!$F$46,IF(Hoofdronde!$F$45&lt;Hoofdronde!$F$46,Hoofdronde!$E$45,Hoofdronde!$E$46),""),"")))</f>
        <v>ASLUM ABUBAKER 5</v>
      </c>
      <c r="G46" s="34">
        <v>9</v>
      </c>
      <c r="H46" s="33">
        <v>7</v>
      </c>
      <c r="I46" s="43" t="str">
        <f>IF($F$46="-",$F$47,IF($F$47="-",$F$46,IF(AND($G$46&lt;&gt;"",$G$47&lt;&gt;""),IF($G$46&lt;&gt;$G$47,IF($G$46&gt;$G$47,$F$46,$F$47),""),"")))</f>
        <v>ASLUM ABUBAKER 5</v>
      </c>
      <c r="J46" s="36">
        <v>9</v>
      </c>
      <c r="K46" s="33">
        <v>2</v>
      </c>
      <c r="L46" s="43" t="str">
        <f>IF($I$45="-",$I$46,IF($I$46="-",$I$45,IF(AND($J$45&lt;&gt;"",$J$46&lt;&gt;""),IF($J$45&lt;&gt;$J$46,IF($J$45&gt;$J$46,$I$45,$I$46),""),"")))</f>
        <v>ASLUM ABUBAKER 5</v>
      </c>
      <c r="M46" s="36">
        <v>9</v>
      </c>
    </row>
    <row r="47" spans="1:19" ht="12.75">
      <c r="A47" s="44">
        <f>Hoofdronde!$A$90</f>
        <v>44</v>
      </c>
      <c r="B47" s="33"/>
      <c r="C47" s="43" t="str">
        <f>IF(Hoofdronde!$B$90="-",Hoofdronde!$B$90,IF(Hoofdronde!$B$91="-",Hoofdronde!$B$91,IF(AND(Hoofdronde!$C$90&lt;&gt;"",Hoofdronde!$C$91&lt;&gt;""),IF(Hoofdronde!$C$90&lt;&gt;Hoofdronde!$C$91,IF(Hoofdronde!$C$90&lt;Hoofdronde!$C$91,Hoofdronde!$B$90,Hoofdronde!$B$91),""),"")))</f>
        <v>BYE</v>
      </c>
      <c r="D47" s="36">
        <v>0</v>
      </c>
      <c r="E47" s="33">
        <v>4</v>
      </c>
      <c r="F47" s="43" t="str">
        <f>IF($C$46="-",$C$47,IF($C$47="-",$C$46,IF(AND($D$46&lt;&gt;"",$D$47&lt;&gt;""),IF($D$46&lt;&gt;$D$47,IF($D$46&gt;$D$47,$C$46,$C$47),""),"")))</f>
        <v>GEOFF EDGE 4</v>
      </c>
      <c r="G47" s="36">
        <v>8</v>
      </c>
      <c r="O47" s="41" t="str">
        <f>IF($L$45="-",$L$46,IF($L$46="-",$L$45,IF(AND($M$45&lt;&gt;"",$M$46&lt;&gt;""),IF($M$45&lt;&gt;$M$46,IF($M$45&gt;$M$46,$L$45,$L$46),""),"")))</f>
        <v>ASLUM ABUBAKER 5</v>
      </c>
      <c r="P47" s="34">
        <v>4</v>
      </c>
      <c r="Q47" s="44">
        <f>Hoofdronde!$J$107</f>
        <v>119</v>
      </c>
      <c r="R47" s="41" t="str">
        <f>IF(Hoofdronde!$K$107="-","-",IF(Hoofdronde!$K$108="-","-",IF(AND(Hoofdronde!$L$107&lt;&gt;"",Hoofdronde!$L$108&lt;&gt;""),IF(Hoofdronde!$L$107&lt;&gt;Hoofdronde!$L$108,IF(Hoofdronde!$L$107&lt;Hoofdronde!$L$108,Hoofdronde!$K$107,Hoofdronde!$K$108),""),"")))</f>
        <v>MARK COLLINS 3</v>
      </c>
      <c r="S47" s="34">
        <v>9</v>
      </c>
    </row>
    <row r="48" spans="1:21" ht="12.75">
      <c r="A48" s="44">
        <f>Hoofdronde!$A$92</f>
        <v>45</v>
      </c>
      <c r="C48" s="41" t="str">
        <f>IF(Hoofdronde!$B$92="-",Hoofdronde!$B$92,IF(Hoofdronde!$B$93="-",Hoofdronde!$B$93,IF(AND(Hoofdronde!$C$92&lt;&gt;"",Hoofdronde!$C$93&lt;&gt;""),IF(Hoofdronde!$C$92&lt;&gt;Hoofdronde!$C$93,IF(Hoofdronde!$C$92&lt;Hoofdronde!$C$93,Hoofdronde!$B$92,Hoofdronde!$B$93),""),"")))</f>
        <v>BYE</v>
      </c>
      <c r="D48" s="34">
        <v>9</v>
      </c>
      <c r="E48" s="44">
        <f>Hoofdronde!$D$41</f>
        <v>74</v>
      </c>
      <c r="F48" s="41" t="str">
        <f>IF(Hoofdronde!$E$41="-","-",IF(Hoofdronde!$E$42="-","-",IF(AND(Hoofdronde!$F$41&lt;&gt;"",Hoofdronde!$F$42&lt;&gt;""),IF(Hoofdronde!$F$41&lt;&gt;Hoofdronde!$F$42,IF(Hoofdronde!$F$41&lt;Hoofdronde!$F$42,Hoofdronde!$E$41,Hoofdronde!$E$42),""),"")))</f>
        <v>BYE</v>
      </c>
      <c r="G48" s="34">
        <v>9</v>
      </c>
      <c r="N48" s="33">
        <v>1</v>
      </c>
      <c r="O48" s="43" t="str">
        <f>IF($L$49="-",$L$50,IF($L$50="-",$L$49,IF(AND($M$49&lt;&gt;"",$M$50&lt;&gt;""),IF($M$49&lt;&gt;$M$50,IF($M$49&gt;$M$50,$L$49,$L$50),""),"")))</f>
        <v>JON CHALMERS 3</v>
      </c>
      <c r="P48" s="36">
        <v>9</v>
      </c>
      <c r="Q48" s="33">
        <v>17</v>
      </c>
      <c r="R48" s="43" t="str">
        <f>IF($O$47="-",$O$48,IF($O$48="-",$O$47,IF(AND($P$47&lt;&gt;"",$P$48&lt;&gt;""),IF($P$47&lt;&gt;$P$48,IF($P$47&gt;$P$48,$O$47,$O$48),""),"")))</f>
        <v>JON CHALMERS 3</v>
      </c>
      <c r="S48" s="36">
        <v>7</v>
      </c>
      <c r="U48" s="40" t="str">
        <f>IF(AND($S$47&lt;&gt;"",$S$48&lt;&gt;""),IF($S$47&lt;&gt;$S$48,IF($S$47&gt;$S$48,$R$47,$R$48),""),"")</f>
        <v>MARK COLLINS 3</v>
      </c>
    </row>
    <row r="49" spans="1:13" ht="12.75">
      <c r="A49" s="44">
        <f>Hoofdronde!$A$94</f>
        <v>46</v>
      </c>
      <c r="B49" s="33"/>
      <c r="C49" s="43" t="str">
        <f>IF(Hoofdronde!$B$94="-",Hoofdronde!$B$94,IF(Hoofdronde!$B$95="-",Hoofdronde!$B$95,IF(AND(Hoofdronde!$C$94&lt;&gt;"",Hoofdronde!$C$95&lt;&gt;""),IF(Hoofdronde!$C$94&lt;&gt;Hoofdronde!$C$95,IF(Hoofdronde!$C$94&lt;Hoofdronde!$C$95,Hoofdronde!$B$94,Hoofdronde!$B$95),""),"")))</f>
        <v>BYE</v>
      </c>
      <c r="D49" s="36">
        <v>0</v>
      </c>
      <c r="E49" s="33"/>
      <c r="F49" s="43" t="str">
        <f>IF($C$48="-",$C$49,IF($C$49="-",$C$48,IF(AND($D$48&lt;&gt;"",$D$49&lt;&gt;""),IF($D$48&lt;&gt;$D$49,IF($D$48&gt;$D$49,$C$48,$C$49),""),"")))</f>
        <v>BYE</v>
      </c>
      <c r="G49" s="36">
        <v>0</v>
      </c>
      <c r="I49" s="41" t="str">
        <f>IF($F$48="-",$F$49,IF($F$49="-",$F$48,IF(AND($G$48&lt;&gt;"",$G$49&lt;&gt;""),IF($G$48&lt;&gt;$G$49,IF($G$48&gt;$G$49,$F$48,$F$49),""),"")))</f>
        <v>BYE</v>
      </c>
      <c r="J49" s="34">
        <v>0</v>
      </c>
      <c r="K49" s="44">
        <f>Hoofdronde!$G$31</f>
        <v>100</v>
      </c>
      <c r="L49" s="41" t="str">
        <f>IF(Hoofdronde!$H$31="-","-",IF(Hoofdronde!$H$32="-","-",IF(AND(Hoofdronde!$I$31&lt;&gt;"",Hoofdronde!$I$32&lt;&gt;""),IF(Hoofdronde!$I$31&lt;&gt;Hoofdronde!$I$32,IF(Hoofdronde!$I$31&lt;Hoofdronde!$I$32,Hoofdronde!$H$31,Hoofdronde!$H$32),""),"")))</f>
        <v>JON CHALMERS 3</v>
      </c>
      <c r="M49" s="34">
        <v>9</v>
      </c>
    </row>
    <row r="50" spans="1:13" ht="12.75">
      <c r="A50" s="44">
        <f>Hoofdronde!$A$96</f>
        <v>47</v>
      </c>
      <c r="C50" s="41" t="str">
        <f>IF(Hoofdronde!$B$96="-",Hoofdronde!$B$96,IF(Hoofdronde!$B$97="-",Hoofdronde!$B$97,IF(AND(Hoofdronde!$C$96&lt;&gt;"",Hoofdronde!$C$97&lt;&gt;""),IF(Hoofdronde!$C$96&lt;&gt;Hoofdronde!$C$97,IF(Hoofdronde!$C$96&lt;Hoofdronde!$C$97,Hoofdronde!$B$96,Hoofdronde!$B$97),""),"")))</f>
        <v>PETER PRZEDNOWEK 3</v>
      </c>
      <c r="D50" s="34">
        <v>9</v>
      </c>
      <c r="E50" s="44">
        <f>Hoofdronde!$D$37</f>
        <v>73</v>
      </c>
      <c r="F50" s="41" t="str">
        <f>IF(Hoofdronde!$E$37="-","-",IF(Hoofdronde!$E$38="-","-",IF(AND(Hoofdronde!$F$37&lt;&gt;"",Hoofdronde!$F$38&lt;&gt;""),IF(Hoofdronde!$F$37&lt;&gt;Hoofdronde!$F$38,IF(Hoofdronde!$F$37&lt;Hoofdronde!$F$38,Hoofdronde!$E$37,Hoofdronde!$E$38),""),"")))</f>
        <v>LAURO CATAPANG 5</v>
      </c>
      <c r="G50" s="34">
        <v>9</v>
      </c>
      <c r="H50" s="33"/>
      <c r="I50" s="43" t="str">
        <f>IF($F$50="-",$F$51,IF($F$51="-",$F$50,IF(AND($G$50&lt;&gt;"",$G$51&lt;&gt;""),IF($G$50&lt;&gt;$G$51,IF($G$50&gt;$G$51,$F$50,$F$51),""),"")))</f>
        <v>LAURO CATAPANG 5</v>
      </c>
      <c r="J50" s="36">
        <v>9</v>
      </c>
      <c r="K50" s="33">
        <v>9</v>
      </c>
      <c r="L50" s="43" t="str">
        <f>IF($I$49="-",$I$50,IF($I$50="-",$I$49,IF(AND($J$49&lt;&gt;"",$J$50&lt;&gt;""),IF($J$49&lt;&gt;$J$50,IF($J$49&gt;$J$50,$I$49,$I$50),""),"")))</f>
        <v>LAURO CATAPANG 5</v>
      </c>
      <c r="M50" s="36">
        <v>6</v>
      </c>
    </row>
    <row r="51" spans="1:7" ht="12.75">
      <c r="A51" s="44">
        <f>Hoofdronde!$A$98</f>
        <v>48</v>
      </c>
      <c r="B51" s="33"/>
      <c r="C51" s="43" t="str">
        <f>IF(Hoofdronde!$B$98="-",Hoofdronde!$B$98,IF(Hoofdronde!$B$99="-",Hoofdronde!$B$99,IF(AND(Hoofdronde!$C$98&lt;&gt;"",Hoofdronde!$C$99&lt;&gt;""),IF(Hoofdronde!$C$98&lt;&gt;Hoofdronde!$C$99,IF(Hoofdronde!$C$98&lt;Hoofdronde!$C$99,Hoofdronde!$B$98,Hoofdronde!$B$99),""),"")))</f>
        <v>BYE</v>
      </c>
      <c r="D51" s="36">
        <v>0</v>
      </c>
      <c r="E51" s="33">
        <v>18</v>
      </c>
      <c r="F51" s="43" t="str">
        <f>IF($C$50="-",$C$51,IF($C$51="-",$C$50,IF(AND($D$50&lt;&gt;"",$D$51&lt;&gt;""),IF($D$50&lt;&gt;$D$51,IF($D$50&gt;$D$51,$C$50,$C$51),""),"")))</f>
        <v>PETER PRZEDNOWEK 3</v>
      </c>
      <c r="G51" s="36">
        <v>7</v>
      </c>
    </row>
    <row r="52" spans="1:7" ht="12.75">
      <c r="A52" s="44">
        <f>Hoofdronde!$A$100</f>
        <v>49</v>
      </c>
      <c r="C52" s="41" t="str">
        <f>IF(Hoofdronde!$B$100="-",Hoofdronde!$B$100,IF(Hoofdronde!$B$101="-",Hoofdronde!$B$101,IF(AND(Hoofdronde!$C$100&lt;&gt;"",Hoofdronde!$C$101&lt;&gt;""),IF(Hoofdronde!$C$100&lt;&gt;Hoofdronde!$C$101,IF(Hoofdronde!$C$100&lt;Hoofdronde!$C$101,Hoofdronde!$B$100,Hoofdronde!$B$101),""),"")))</f>
        <v>BYE</v>
      </c>
      <c r="D52" s="34">
        <v>9</v>
      </c>
      <c r="E52" s="44">
        <f>Hoofdronde!$D$33</f>
        <v>72</v>
      </c>
      <c r="F52" s="41" t="str">
        <f>IF(Hoofdronde!$E$33="-","-",IF(Hoofdronde!$E$34="-","-",IF(AND(Hoofdronde!$F$33&lt;&gt;"",Hoofdronde!$F$34&lt;&gt;""),IF(Hoofdronde!$F$33&lt;&gt;Hoofdronde!$F$34,IF(Hoofdronde!$F$33&lt;Hoofdronde!$F$34,Hoofdronde!$E$33,Hoofdronde!$E$34),""),"")))</f>
        <v>BYE</v>
      </c>
      <c r="G52" s="34">
        <v>9</v>
      </c>
    </row>
    <row r="53" spans="1:13" ht="12.75">
      <c r="A53" s="44">
        <f>Hoofdronde!$A$102</f>
        <v>50</v>
      </c>
      <c r="B53" s="33"/>
      <c r="C53" s="43" t="str">
        <f>IF(Hoofdronde!$B$102="-",Hoofdronde!$B$102,IF(Hoofdronde!$B$103="-",Hoofdronde!$B$103,IF(AND(Hoofdronde!$C$102&lt;&gt;"",Hoofdronde!$C$103&lt;&gt;""),IF(Hoofdronde!$C$102&lt;&gt;Hoofdronde!$C$103,IF(Hoofdronde!$C$102&lt;Hoofdronde!$C$103,Hoofdronde!$B$102,Hoofdronde!$B$103),""),"")))</f>
        <v>BYE</v>
      </c>
      <c r="D53" s="36">
        <v>0</v>
      </c>
      <c r="E53" s="33"/>
      <c r="F53" s="43" t="str">
        <f>IF($C$52="-",$C$53,IF($C$53="-",$C$52,IF(AND($D$52&lt;&gt;"",$D$53&lt;&gt;""),IF($D$52&lt;&gt;$D$53,IF($D$52&gt;$D$53,$C$52,$C$53),""),"")))</f>
        <v>BYE</v>
      </c>
      <c r="G53" s="36">
        <v>0</v>
      </c>
      <c r="I53" s="41" t="str">
        <f>IF($F$52="-",$F$53,IF($F$53="-",$F$52,IF(AND($G$52&lt;&gt;"",$G$53&lt;&gt;""),IF($G$52&lt;&gt;$G$53,IF($G$52&gt;$G$53,$F$52,$F$53),""),"")))</f>
        <v>BYE</v>
      </c>
      <c r="J53" s="34">
        <v>0</v>
      </c>
      <c r="K53" s="44">
        <f>Hoofdronde!$G$39</f>
        <v>101</v>
      </c>
      <c r="L53" s="41" t="str">
        <f>IF(Hoofdronde!$H$39="-","-",IF(Hoofdronde!$H$40="-","-",IF(AND(Hoofdronde!$I$39&lt;&gt;"",Hoofdronde!$I$40&lt;&gt;""),IF(Hoofdronde!$I$39&lt;&gt;Hoofdronde!$I$40,IF(Hoofdronde!$I$39&lt;Hoofdronde!$I$40,Hoofdronde!$H$39,Hoofdronde!$H$40),""),"")))</f>
        <v>MIKE STANLEY 4</v>
      </c>
      <c r="M53" s="34">
        <v>6</v>
      </c>
    </row>
    <row r="54" spans="1:13" ht="12.75">
      <c r="A54" s="44">
        <f>Hoofdronde!$A$104</f>
        <v>51</v>
      </c>
      <c r="C54" s="41" t="str">
        <f>IF(Hoofdronde!$B$104="-",Hoofdronde!$B$104,IF(Hoofdronde!$B$105="-",Hoofdronde!$B$105,IF(AND(Hoofdronde!$C$104&lt;&gt;"",Hoofdronde!$C$105&lt;&gt;""),IF(Hoofdronde!$C$104&lt;&gt;Hoofdronde!$C$105,IF(Hoofdronde!$C$104&lt;Hoofdronde!$C$105,Hoofdronde!$B$104,Hoofdronde!$B$105),""),"")))</f>
        <v>BYE</v>
      </c>
      <c r="D54" s="34">
        <v>9</v>
      </c>
      <c r="E54" s="44">
        <f>Hoofdronde!$D$29</f>
        <v>71</v>
      </c>
      <c r="F54" s="41" t="str">
        <f>IF(Hoofdronde!$E$29="-","-",IF(Hoofdronde!$E$30="-","-",IF(AND(Hoofdronde!$F$29&lt;&gt;"",Hoofdronde!$F$30&lt;&gt;""),IF(Hoofdronde!$F$29&lt;&gt;Hoofdronde!$F$30,IF(Hoofdronde!$F$29&lt;Hoofdronde!$F$30,Hoofdronde!$E$29,Hoofdronde!$E$30),""),"")))</f>
        <v>Nelio Andrade 4</v>
      </c>
      <c r="G54" s="34">
        <v>9</v>
      </c>
      <c r="H54" s="33"/>
      <c r="I54" s="43" t="str">
        <f>IF($F$54="-",$F$55,IF($F$55="-",$F$54,IF(AND($G$54&lt;&gt;"",$G$55&lt;&gt;""),IF($G$54&lt;&gt;$G$55,IF($G$54&gt;$G$55,$F$54,$F$55),""),"")))</f>
        <v>Nelio Andrade 4</v>
      </c>
      <c r="J54" s="36">
        <v>9</v>
      </c>
      <c r="K54" s="33">
        <v>16</v>
      </c>
      <c r="L54" s="43" t="str">
        <f>IF($I$53="-",$I$54,IF($I$54="-",$I$53,IF(AND($J$53&lt;&gt;"",$J$54&lt;&gt;""),IF($J$53&lt;&gt;$J$54,IF($J$53&gt;$J$54,$I$53,$I$54),""),"")))</f>
        <v>Nelio Andrade 4</v>
      </c>
      <c r="M54" s="36">
        <v>9</v>
      </c>
    </row>
    <row r="55" spans="1:19" ht="12.75">
      <c r="A55" s="44">
        <f>Hoofdronde!$A$106</f>
        <v>52</v>
      </c>
      <c r="B55" s="33"/>
      <c r="C55" s="43" t="str">
        <f>IF(Hoofdronde!$B$106="-",Hoofdronde!$B$106,IF(Hoofdronde!$B$107="-",Hoofdronde!$B$107,IF(AND(Hoofdronde!$C$106&lt;&gt;"",Hoofdronde!$C$107&lt;&gt;""),IF(Hoofdronde!$C$106&lt;&gt;Hoofdronde!$C$107,IF(Hoofdronde!$C$106&lt;Hoofdronde!$C$107,Hoofdronde!$B$106,Hoofdronde!$B$107),""),"")))</f>
        <v>BYE</v>
      </c>
      <c r="D55" s="36">
        <v>0</v>
      </c>
      <c r="E55" s="33"/>
      <c r="F55" s="43" t="str">
        <f>IF($C$54="-",$C$55,IF($C$55="-",$C$54,IF(AND($D$54&lt;&gt;"",$D$55&lt;&gt;""),IF($D$54&lt;&gt;$D$55,IF($D$54&gt;$D$55,$C$54,$C$55),""),"")))</f>
        <v>BYE</v>
      </c>
      <c r="G55" s="36">
        <v>0</v>
      </c>
      <c r="O55" s="41" t="str">
        <f>IF($L$53="-",$L$54,IF($L$54="-",$L$53,IF(AND($M$53&lt;&gt;"",$M$54&lt;&gt;""),IF($M$53&lt;&gt;$M$54,IF($M$53&gt;$M$54,$L$53,$L$54),""),"")))</f>
        <v>Nelio Andrade 4</v>
      </c>
      <c r="P55" s="34">
        <v>9</v>
      </c>
      <c r="Q55" s="44">
        <f>Hoofdronde!$J$91</f>
        <v>118</v>
      </c>
      <c r="R55" s="41" t="str">
        <f>IF(Hoofdronde!$K$91="-","-",IF(Hoofdronde!$K$92="-","-",IF(AND(Hoofdronde!$L$91&lt;&gt;"",Hoofdronde!$L$92&lt;&gt;""),IF(Hoofdronde!$L$91&lt;&gt;Hoofdronde!$L$92,IF(Hoofdronde!$L$91&lt;Hoofdronde!$L$92,Hoofdronde!$K$91,Hoofdronde!$K$92),""),"")))</f>
        <v>COLIN RENNISON 5</v>
      </c>
      <c r="S55" s="34">
        <v>9</v>
      </c>
    </row>
    <row r="56" spans="1:21" ht="12.75">
      <c r="A56" s="44">
        <f>Hoofdronde!$A$108</f>
        <v>53</v>
      </c>
      <c r="C56" s="41" t="str">
        <f>IF(Hoofdronde!$B$108="-",Hoofdronde!$B$108,IF(Hoofdronde!$B$109="-",Hoofdronde!$B$109,IF(AND(Hoofdronde!$C$108&lt;&gt;"",Hoofdronde!$C$109&lt;&gt;""),IF(Hoofdronde!$C$108&lt;&gt;Hoofdronde!$C$109,IF(Hoofdronde!$C$108&lt;Hoofdronde!$C$109,Hoofdronde!$B$108,Hoofdronde!$B$109),""),"")))</f>
        <v>BYE</v>
      </c>
      <c r="D56" s="34">
        <v>9</v>
      </c>
      <c r="E56" s="44">
        <f>Hoofdronde!$D$25</f>
        <v>70</v>
      </c>
      <c r="F56" s="41" t="str">
        <f>IF(Hoofdronde!$E$25="-","-",IF(Hoofdronde!$E$26="-","-",IF(AND(Hoofdronde!$F$25&lt;&gt;"",Hoofdronde!$F$26&lt;&gt;""),IF(Hoofdronde!$F$25&lt;&gt;Hoofdronde!$F$26,IF(Hoofdronde!$F$25&lt;Hoofdronde!$F$26,Hoofdronde!$E$25,Hoofdronde!$E$26),""),"")))</f>
        <v>BYE</v>
      </c>
      <c r="G56" s="34">
        <v>9</v>
      </c>
      <c r="N56" s="33">
        <v>19</v>
      </c>
      <c r="O56" s="43" t="str">
        <f>IF($L$57="-",$L$58,IF($L$58="-",$L$57,IF(AND($M$57&lt;&gt;"",$M$58&lt;&gt;""),IF($M$57&lt;&gt;$M$58,IF($M$57&gt;$M$58,$L$57,$L$58),""),"")))</f>
        <v>AJIT MISTRY 5</v>
      </c>
      <c r="P56" s="36">
        <v>8</v>
      </c>
      <c r="Q56" s="33">
        <v>16</v>
      </c>
      <c r="R56" s="43" t="str">
        <f>IF($O$55="-",$O$56,IF($O$56="-",$O$55,IF(AND($P$55&lt;&gt;"",$P$56&lt;&gt;""),IF($P$55&lt;&gt;$P$56,IF($P$55&gt;$P$56,$O$55,$O$56),""),"")))</f>
        <v>Nelio Andrade 4</v>
      </c>
      <c r="S56" s="36">
        <v>5</v>
      </c>
      <c r="U56" s="40" t="str">
        <f>IF(AND($S$55&lt;&gt;"",$S$56&lt;&gt;""),IF($S$55&lt;&gt;$S$56,IF($S$55&gt;$S$56,$R$55,$R$56),""),"")</f>
        <v>COLIN RENNISON 5</v>
      </c>
    </row>
    <row r="57" spans="1:13" ht="12.75">
      <c r="A57" s="44">
        <f>Hoofdronde!$A$110</f>
        <v>54</v>
      </c>
      <c r="B57" s="33"/>
      <c r="C57" s="43" t="str">
        <f>IF(Hoofdronde!$B$110="-",Hoofdronde!$B$110,IF(Hoofdronde!$B$111="-",Hoofdronde!$B$111,IF(AND(Hoofdronde!$C$110&lt;&gt;"",Hoofdronde!$C$111&lt;&gt;""),IF(Hoofdronde!$C$110&lt;&gt;Hoofdronde!$C$111,IF(Hoofdronde!$C$110&lt;Hoofdronde!$C$111,Hoofdronde!$B$110,Hoofdronde!$B$111),""),"")))</f>
        <v>BYE</v>
      </c>
      <c r="D57" s="36">
        <v>0</v>
      </c>
      <c r="E57" s="33"/>
      <c r="F57" s="43" t="str">
        <f>IF($C$56="-",$C$57,IF($C$57="-",$C$56,IF(AND($D$56&lt;&gt;"",$D$57&lt;&gt;""),IF($D$56&lt;&gt;$D$57,IF($D$56&gt;$D$57,$C$56,$C$57),""),"")))</f>
        <v>BYE</v>
      </c>
      <c r="G57" s="36">
        <v>0</v>
      </c>
      <c r="I57" s="41" t="str">
        <f>IF($F$56="-",$F$57,IF($F$57="-",$F$56,IF(AND($G$56&lt;&gt;"",$G$57&lt;&gt;""),IF($G$56&lt;&gt;$G$57,IF($G$56&gt;$G$57,$F$56,$F$57),""),"")))</f>
        <v>BYE</v>
      </c>
      <c r="J57" s="34">
        <v>0</v>
      </c>
      <c r="K57" s="44">
        <f>Hoofdronde!$G$47</f>
        <v>102</v>
      </c>
      <c r="L57" s="41" t="str">
        <f>IF(Hoofdronde!$H$47="-","-",IF(Hoofdronde!$H$48="-","-",IF(AND(Hoofdronde!$I$47&lt;&gt;"",Hoofdronde!$I$48&lt;&gt;""),IF(Hoofdronde!$I$47&lt;&gt;Hoofdronde!$I$48,IF(Hoofdronde!$I$47&lt;Hoofdronde!$I$48,Hoofdronde!$H$47,Hoofdronde!$H$48),""),"")))</f>
        <v>AJIT MISTRY 5</v>
      </c>
      <c r="M57" s="34">
        <v>9</v>
      </c>
    </row>
    <row r="58" spans="1:13" ht="12.75">
      <c r="A58" s="44">
        <f>Hoofdronde!$A$112</f>
        <v>55</v>
      </c>
      <c r="C58" s="41" t="str">
        <f>IF(Hoofdronde!$B$112="-",Hoofdronde!$B$112,IF(Hoofdronde!$B$113="-",Hoofdronde!$B$113,IF(AND(Hoofdronde!$C$112&lt;&gt;"",Hoofdronde!$C$113&lt;&gt;""),IF(Hoofdronde!$C$112&lt;&gt;Hoofdronde!$C$113,IF(Hoofdronde!$C$112&lt;Hoofdronde!$C$113,Hoofdronde!$B$112,Hoofdronde!$B$113),""),"")))</f>
        <v>BYE</v>
      </c>
      <c r="D58" s="34">
        <v>9</v>
      </c>
      <c r="E58" s="44">
        <f>Hoofdronde!$D$21</f>
        <v>69</v>
      </c>
      <c r="F58" s="41" t="str">
        <f>IF(Hoofdronde!$E$21="-","-",IF(Hoofdronde!$E$22="-","-",IF(AND(Hoofdronde!$F$21&lt;&gt;"",Hoofdronde!$F$22&lt;&gt;""),IF(Hoofdronde!$F$21&lt;&gt;Hoofdronde!$F$22,IF(Hoofdronde!$F$21&lt;Hoofdronde!$F$22,Hoofdronde!$E$21,Hoofdronde!$E$22),""),"")))</f>
        <v>ADRIAN CUMISKEY 5</v>
      </c>
      <c r="G58" s="34">
        <v>9</v>
      </c>
      <c r="H58" s="33"/>
      <c r="I58" s="43" t="str">
        <f>IF($F$58="-",$F$59,IF($F$59="-",$F$58,IF(AND($G$58&lt;&gt;"",$G$59&lt;&gt;""),IF($G$58&lt;&gt;$G$59,IF($G$58&gt;$G$59,$F$58,$F$59),""),"")))</f>
        <v>ADRIAN CUMISKEY 5</v>
      </c>
      <c r="J58" s="36">
        <v>9</v>
      </c>
      <c r="K58" s="33">
        <v>22</v>
      </c>
      <c r="L58" s="43" t="str">
        <f>IF($I$57="-",$I$58,IF($I$58="-",$I$57,IF(AND($J$57&lt;&gt;"",$J$58&lt;&gt;""),IF($J$57&lt;&gt;$J$58,IF($J$57&gt;$J$58,$I$57,$I$58),""),"")))</f>
        <v>ADRIAN CUMISKEY 5</v>
      </c>
      <c r="M58" s="36">
        <v>8</v>
      </c>
    </row>
    <row r="59" spans="1:7" ht="12.75">
      <c r="A59" s="44">
        <f>Hoofdronde!$A$114</f>
        <v>56</v>
      </c>
      <c r="B59" s="33"/>
      <c r="C59" s="43" t="str">
        <f>IF(Hoofdronde!$B$114="-",Hoofdronde!$B$114,IF(Hoofdronde!$B$115="-",Hoofdronde!$B$115,IF(AND(Hoofdronde!$C$114&lt;&gt;"",Hoofdronde!$C$115&lt;&gt;""),IF(Hoofdronde!$C$114&lt;&gt;Hoofdronde!$C$115,IF(Hoofdronde!$C$114&lt;Hoofdronde!$C$115,Hoofdronde!$B$114,Hoofdronde!$B$115),""),"")))</f>
        <v>BYE</v>
      </c>
      <c r="D59" s="36">
        <v>0</v>
      </c>
      <c r="E59" s="33"/>
      <c r="F59" s="43" t="str">
        <f>IF($C$58="-",$C$59,IF($C$59="-",$C$58,IF(AND($D$58&lt;&gt;"",$D$59&lt;&gt;""),IF($D$58&lt;&gt;$D$59,IF($D$58&gt;$D$59,$C$58,$C$59),""),"")))</f>
        <v>BYE</v>
      </c>
      <c r="G59" s="36">
        <v>0</v>
      </c>
    </row>
    <row r="60" spans="1:7" ht="12.75">
      <c r="A60" s="44">
        <f>Hoofdronde!$A$116</f>
        <v>57</v>
      </c>
      <c r="C60" s="41" t="str">
        <f>IF(Hoofdronde!$B$116="-",Hoofdronde!$B$116,IF(Hoofdronde!$B$117="-",Hoofdronde!$B$117,IF(AND(Hoofdronde!$C$116&lt;&gt;"",Hoofdronde!$C$117&lt;&gt;""),IF(Hoofdronde!$C$116&lt;&gt;Hoofdronde!$C$117,IF(Hoofdronde!$C$116&lt;Hoofdronde!$C$117,Hoofdronde!$B$116,Hoofdronde!$B$117),""),"")))</f>
        <v>BYE</v>
      </c>
      <c r="D60" s="34">
        <v>9</v>
      </c>
      <c r="E60" s="44">
        <f>Hoofdronde!$D$17</f>
        <v>68</v>
      </c>
      <c r="F60" s="41" t="str">
        <f>IF(Hoofdronde!$E$17="-","-",IF(Hoofdronde!$E$18="-","-",IF(AND(Hoofdronde!$F$17&lt;&gt;"",Hoofdronde!$F$18&lt;&gt;""),IF(Hoofdronde!$F$17&lt;&gt;Hoofdronde!$F$18,IF(Hoofdronde!$F$17&lt;Hoofdronde!$F$18,Hoofdronde!$E$17,Hoofdronde!$E$18),""),"")))</f>
        <v>BYE</v>
      </c>
      <c r="G60" s="34">
        <v>9</v>
      </c>
    </row>
    <row r="61" spans="1:13" ht="12.75">
      <c r="A61" s="44">
        <f>Hoofdronde!$A$118</f>
        <v>58</v>
      </c>
      <c r="B61" s="33"/>
      <c r="C61" s="43" t="str">
        <f>IF(Hoofdronde!$B$118="-",Hoofdronde!$B$118,IF(Hoofdronde!$B$119="-",Hoofdronde!$B$119,IF(AND(Hoofdronde!$C$118&lt;&gt;"",Hoofdronde!$C$119&lt;&gt;""),IF(Hoofdronde!$C$118&lt;&gt;Hoofdronde!$C$119,IF(Hoofdronde!$C$118&lt;Hoofdronde!$C$119,Hoofdronde!$B$118,Hoofdronde!$B$119),""),"")))</f>
        <v>BYE</v>
      </c>
      <c r="D61" s="36">
        <v>0</v>
      </c>
      <c r="E61" s="33"/>
      <c r="F61" s="43" t="str">
        <f>IF($C$60="-",$C$61,IF($C$61="-",$C$60,IF(AND($D$60&lt;&gt;"",$D$61&lt;&gt;""),IF($D$60&lt;&gt;$D$61,IF($D$60&gt;$D$61,$C$60,$C$61),""),"")))</f>
        <v>BYE</v>
      </c>
      <c r="G61" s="36">
        <v>0</v>
      </c>
      <c r="I61" s="41" t="str">
        <f>IF($F$60="-",$F$61,IF($F$61="-",$F$60,IF(AND($G$60&lt;&gt;"",$G$61&lt;&gt;""),IF($G$60&lt;&gt;$G$61,IF($G$60&gt;$G$61,$F$60,$F$61),""),"")))</f>
        <v>BYE</v>
      </c>
      <c r="J61" s="34">
        <v>0</v>
      </c>
      <c r="K61" s="44">
        <f>Hoofdronde!$G$55</f>
        <v>103</v>
      </c>
      <c r="L61" s="41" t="str">
        <f>IF(Hoofdronde!$H$55="-","-",IF(Hoofdronde!$H$56="-","-",IF(AND(Hoofdronde!$I$55&lt;&gt;"",Hoofdronde!$I$56&lt;&gt;""),IF(Hoofdronde!$I$55&lt;&gt;Hoofdronde!$I$56,IF(Hoofdronde!$I$55&lt;Hoofdronde!$I$56,Hoofdronde!$H$55,Hoofdronde!$H$56),""),"")))</f>
        <v>TASH 6</v>
      </c>
      <c r="M61" s="34">
        <v>9</v>
      </c>
    </row>
    <row r="62" spans="1:13" ht="12.75">
      <c r="A62" s="44">
        <f>Hoofdronde!$A$120</f>
        <v>59</v>
      </c>
      <c r="C62" s="41" t="str">
        <f>IF(Hoofdronde!$B$120="-",Hoofdronde!$B$120,IF(Hoofdronde!$B$121="-",Hoofdronde!$B$121,IF(AND(Hoofdronde!$C$120&lt;&gt;"",Hoofdronde!$C$121&lt;&gt;""),IF(Hoofdronde!$C$120&lt;&gt;Hoofdronde!$C$121,IF(Hoofdronde!$C$120&lt;Hoofdronde!$C$121,Hoofdronde!$B$120,Hoofdronde!$B$121),""),"")))</f>
        <v>BYE</v>
      </c>
      <c r="D62" s="34">
        <v>9</v>
      </c>
      <c r="E62" s="44">
        <f>Hoofdronde!$D$13</f>
        <v>67</v>
      </c>
      <c r="F62" s="41" t="str">
        <f>IF(Hoofdronde!$E$13="-","-",IF(Hoofdronde!$E$14="-","-",IF(AND(Hoofdronde!$F$13&lt;&gt;"",Hoofdronde!$F$14&lt;&gt;""),IF(Hoofdronde!$F$13&lt;&gt;Hoofdronde!$F$14,IF(Hoofdronde!$F$13&lt;Hoofdronde!$F$14,Hoofdronde!$E$13,Hoofdronde!$E$14),""),"")))</f>
        <v>Paul Talbot 3</v>
      </c>
      <c r="G62" s="34">
        <v>9</v>
      </c>
      <c r="H62" s="33"/>
      <c r="I62" s="43" t="str">
        <f>IF($F$62="-",$F$63,IF($F$63="-",$F$62,IF(AND($G$62&lt;&gt;"",$G$63&lt;&gt;""),IF($G$62&lt;&gt;$G$63,IF($G$62&gt;$G$63,$F$62,$F$63),""),"")))</f>
        <v>Paul Talbot 3</v>
      </c>
      <c r="J62" s="36">
        <v>9</v>
      </c>
      <c r="K62" s="33">
        <v>18</v>
      </c>
      <c r="L62" s="43" t="str">
        <f>IF($I$61="-",$I$62,IF($I$62="-",$I$61,IF(AND($J$61&lt;&gt;"",$J$62&lt;&gt;""),IF($J$61&lt;&gt;$J$62,IF($J$61&gt;$J$62,$I$61,$I$62),""),"")))</f>
        <v>Paul Talbot 3</v>
      </c>
      <c r="M62" s="36">
        <v>4</v>
      </c>
    </row>
    <row r="63" spans="1:19" ht="12.75">
      <c r="A63" s="44">
        <f>Hoofdronde!$A$122</f>
        <v>60</v>
      </c>
      <c r="B63" s="33"/>
      <c r="C63" s="43" t="str">
        <f>IF(Hoofdronde!$B$122="-",Hoofdronde!$B$122,IF(Hoofdronde!$B$123="-",Hoofdronde!$B$123,IF(AND(Hoofdronde!$C$122&lt;&gt;"",Hoofdronde!$C$123&lt;&gt;""),IF(Hoofdronde!$C$122&lt;&gt;Hoofdronde!$C$123,IF(Hoofdronde!$C$122&lt;Hoofdronde!$C$123,Hoofdronde!$B$122,Hoofdronde!$B$123),""),"")))</f>
        <v>BYE</v>
      </c>
      <c r="D63" s="36">
        <v>0</v>
      </c>
      <c r="E63" s="33"/>
      <c r="F63" s="43" t="str">
        <f>IF($C$62="-",$C$63,IF($C$63="-",$C$62,IF(AND($D$62&lt;&gt;"",$D$63&lt;&gt;""),IF($D$62&lt;&gt;$D$63,IF($D$62&gt;$D$63,$C$62,$C$63),""),"")))</f>
        <v>BYE</v>
      </c>
      <c r="G63" s="36">
        <v>0</v>
      </c>
      <c r="O63" s="41" t="str">
        <f>IF($L$61="-",$L$62,IF($L$62="-",$L$61,IF(AND($M$61&lt;&gt;"",$M$62&lt;&gt;""),IF($M$61&lt;&gt;$M$62,IF($M$61&gt;$M$62,$L$61,$L$62),""),"")))</f>
        <v>TASH 6</v>
      </c>
      <c r="P63" s="34">
        <v>9</v>
      </c>
      <c r="Q63" s="44">
        <f>Hoofdronde!$J$75</f>
        <v>117</v>
      </c>
      <c r="R63" s="41" t="str">
        <f>IF(Hoofdronde!$K$75="-","-",IF(Hoofdronde!$K$76="-","-",IF(AND(Hoofdronde!$L$75&lt;&gt;"",Hoofdronde!$L$76&lt;&gt;""),IF(Hoofdronde!$L$75&lt;&gt;Hoofdronde!$L$76,IF(Hoofdronde!$L$75&lt;Hoofdronde!$L$76,Hoofdronde!$K$75,Hoofdronde!$K$76),""),"")))</f>
        <v>MATHREW LAWRENSON 7</v>
      </c>
      <c r="S63" s="34">
        <v>9</v>
      </c>
    </row>
    <row r="64" spans="1:21" ht="12.75">
      <c r="A64" s="44">
        <f>Hoofdronde!$A$124</f>
        <v>61</v>
      </c>
      <c r="C64" s="41" t="str">
        <f>IF(Hoofdronde!$B$124="-",Hoofdronde!$B$124,IF(Hoofdronde!$B$125="-",Hoofdronde!$B$125,IF(AND(Hoofdronde!$C$124&lt;&gt;"",Hoofdronde!$C$125&lt;&gt;""),IF(Hoofdronde!$C$124&lt;&gt;Hoofdronde!$C$125,IF(Hoofdronde!$C$124&lt;Hoofdronde!$C$125,Hoofdronde!$B$124,Hoofdronde!$B$125),""),"")))</f>
        <v>BYE</v>
      </c>
      <c r="D64" s="34">
        <v>9</v>
      </c>
      <c r="E64" s="44">
        <f>Hoofdronde!$D$9</f>
        <v>66</v>
      </c>
      <c r="F64" s="41" t="str">
        <f>IF(Hoofdronde!$E$9="-","-",IF(Hoofdronde!$E$10="-","-",IF(AND(Hoofdronde!$F$9&lt;&gt;"",Hoofdronde!$F$10&lt;&gt;""),IF(Hoofdronde!$F$9&lt;&gt;Hoofdronde!$F$10,IF(Hoofdronde!$F$9&lt;Hoofdronde!$F$10,Hoofdronde!$E$9,Hoofdronde!$E$10),""),"")))</f>
        <v>MIKE BURKE 5</v>
      </c>
      <c r="G64" s="34">
        <v>9</v>
      </c>
      <c r="N64" s="33">
        <v>20</v>
      </c>
      <c r="O64" s="43" t="str">
        <f>IF($L$65="-",$L$66,IF($L$66="-",$L$65,IF(AND($M$65&lt;&gt;"",$M$66&lt;&gt;""),IF($M$65&lt;&gt;$M$66,IF($M$65&gt;$M$66,$L$65,$L$66),""),"")))</f>
        <v>MIKE BURKE 5</v>
      </c>
      <c r="P64" s="36">
        <v>1</v>
      </c>
      <c r="Q64" s="33">
        <v>14</v>
      </c>
      <c r="R64" s="43" t="str">
        <f>IF($O$63="-",$O$64,IF($O$64="-",$O$63,IF(AND($P$63&lt;&gt;"",$P$64&lt;&gt;""),IF($P$63&lt;&gt;$P$64,IF($P$63&gt;$P$64,$O$63,$O$64),""),"")))</f>
        <v>TASH 6</v>
      </c>
      <c r="S64" s="36">
        <v>4</v>
      </c>
      <c r="U64" s="40" t="str">
        <f>IF(AND($S$63&lt;&gt;"",$S$64&lt;&gt;""),IF($S$63&lt;&gt;$S$64,IF($S$63&gt;$S$64,$R$63,$R$64),""),"")</f>
        <v>MATHREW LAWRENSON 7</v>
      </c>
    </row>
    <row r="65" spans="1:13" ht="12.75">
      <c r="A65" s="44">
        <f>Hoofdronde!$A$126</f>
        <v>62</v>
      </c>
      <c r="B65" s="33"/>
      <c r="C65" s="43" t="str">
        <f>IF(Hoofdronde!$B$126="-",Hoofdronde!$B$126,IF(Hoofdronde!$B$127="-",Hoofdronde!$B$127,IF(AND(Hoofdronde!$C$126&lt;&gt;"",Hoofdronde!$C$127&lt;&gt;""),IF(Hoofdronde!$C$126&lt;&gt;Hoofdronde!$C$127,IF(Hoofdronde!$C$126&lt;Hoofdronde!$C$127,Hoofdronde!$B$126,Hoofdronde!$B$127),""),"")))</f>
        <v>BYE</v>
      </c>
      <c r="D65" s="36">
        <v>0</v>
      </c>
      <c r="E65" s="33"/>
      <c r="F65" s="43" t="str">
        <f>IF($C$64="-",$C$65,IF($C$65="-",$C$64,IF(AND($D$64&lt;&gt;"",$D$65&lt;&gt;""),IF($D$64&lt;&gt;$D$65,IF($D$64&gt;$D$65,$C$64,$C$65),""),"")))</f>
        <v>BYE</v>
      </c>
      <c r="G65" s="36">
        <v>0</v>
      </c>
      <c r="I65" s="41" t="str">
        <f>IF($F$64="-",$F$65,IF($F$65="-",$F$64,IF(AND($G$64&lt;&gt;"",$G$65&lt;&gt;""),IF($G$64&lt;&gt;$G$65,IF($G$64&gt;$G$65,$F$64,$F$65),""),"")))</f>
        <v>MIKE BURKE 5</v>
      </c>
      <c r="J65" s="34">
        <v>9</v>
      </c>
      <c r="K65" s="44">
        <f>Hoofdronde!$G$63</f>
        <v>104</v>
      </c>
      <c r="L65" s="41" t="str">
        <f>IF(Hoofdronde!$H$63="-","-",IF(Hoofdronde!$H$64="-","-",IF(AND(Hoofdronde!$I$63&lt;&gt;"",Hoofdronde!$I$64&lt;&gt;""),IF(Hoofdronde!$I$63&lt;&gt;Hoofdronde!$I$64,IF(Hoofdronde!$I$63&lt;Hoofdronde!$I$64,Hoofdronde!$H$63,Hoofdronde!$H$64),""),"")))</f>
        <v>STUART MILLER 4</v>
      </c>
      <c r="M65" s="34">
        <v>7</v>
      </c>
    </row>
    <row r="66" spans="1:13" ht="12.75">
      <c r="A66" s="44">
        <f>Hoofdronde!$A$128</f>
        <v>63</v>
      </c>
      <c r="C66" s="41" t="str">
        <f>IF(Hoofdronde!$B$128="-",Hoofdronde!$B$128,IF(Hoofdronde!$B$129="-",Hoofdronde!$B$129,IF(AND(Hoofdronde!$C$128&lt;&gt;"",Hoofdronde!$C$129&lt;&gt;""),IF(Hoofdronde!$C$128&lt;&gt;Hoofdronde!$C$129,IF(Hoofdronde!$C$128&lt;Hoofdronde!$C$129,Hoofdronde!$B$128,Hoofdronde!$B$129),""),"")))</f>
        <v>BYE</v>
      </c>
      <c r="D66" s="34">
        <v>9</v>
      </c>
      <c r="E66" s="44">
        <f>Hoofdronde!$D$5</f>
        <v>65</v>
      </c>
      <c r="F66" s="41" t="str">
        <f>IF(Hoofdronde!$E$5="-","-",IF(Hoofdronde!$E$6="-","-",IF(AND(Hoofdronde!$F$5&lt;&gt;"",Hoofdronde!$F$6&lt;&gt;""),IF(Hoofdronde!$F$5&lt;&gt;Hoofdronde!$F$6,IF(Hoofdronde!$F$5&lt;Hoofdronde!$F$6,Hoofdronde!$E$5,Hoofdronde!$E$6),""),"")))</f>
        <v>BYE</v>
      </c>
      <c r="G66" s="34">
        <v>9</v>
      </c>
      <c r="H66" s="33"/>
      <c r="I66" s="43" t="str">
        <f>IF($F$66="-",$F$67,IF($F$67="-",$F$66,IF(AND($G$66&lt;&gt;"",$G$67&lt;&gt;""),IF($G$66&lt;&gt;$G$67,IF($G$66&gt;$G$67,$F$66,$F$67),""),"")))</f>
        <v>BYE</v>
      </c>
      <c r="J66" s="36">
        <v>0</v>
      </c>
      <c r="K66" s="33">
        <v>11</v>
      </c>
      <c r="L66" s="43" t="str">
        <f>IF($I$65="-",$I$66,IF($I$66="-",$I$65,IF(AND($J$65&lt;&gt;"",$J$66&lt;&gt;""),IF($J$65&lt;&gt;$J$66,IF($J$65&gt;$J$66,$I$65,$I$66),""),"")))</f>
        <v>MIKE BURKE 5</v>
      </c>
      <c r="M66" s="36">
        <v>9</v>
      </c>
    </row>
    <row r="67" spans="1:7" ht="12.75">
      <c r="A67" s="44">
        <f>Hoofdronde!$A$130</f>
        <v>64</v>
      </c>
      <c r="B67" s="33"/>
      <c r="C67" s="43" t="str">
        <f>IF(Hoofdronde!$B$130="-",Hoofdronde!$B$130,IF(Hoofdronde!$B$131="-",Hoofdronde!$B$131,IF(AND(Hoofdronde!$C$130&lt;&gt;"",Hoofdronde!$C$131&lt;&gt;""),IF(Hoofdronde!$C$130&lt;&gt;Hoofdronde!$C$131,IF(Hoofdronde!$C$130&lt;Hoofdronde!$C$131,Hoofdronde!$B$130,Hoofdronde!$B$131),""),"")))</f>
        <v>BYE</v>
      </c>
      <c r="D67" s="36">
        <v>0</v>
      </c>
      <c r="E67" s="33"/>
      <c r="F67" s="43" t="str">
        <f>IF($C$66="-",$C$67,IF($C$67="-",$C$66,IF(AND($D$66&lt;&gt;"",$D$67&lt;&gt;""),IF($D$66&lt;&gt;$D$67,IF($D$66&gt;$D$67,$C$66,$C$67),""),"")))</f>
        <v>BYE</v>
      </c>
      <c r="G67" s="36">
        <v>0</v>
      </c>
    </row>
  </sheetData>
  <sheetProtection sheet="1" objects="1" scenarios="1"/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3"/>
  <headerFooter alignWithMargins="0">
    <oddHeader>&amp;L&amp;8&amp;F&amp;R&amp;8Print &amp;D</oddHeader>
    <oddFooter>&amp;L&amp;8&amp;F&amp;R&amp;8Page &amp;P of &amp;N</oddFooter>
  </headerFooter>
  <rowBreaks count="1" manualBreakCount="1">
    <brk id="35" max="255" man="1"/>
  </rowBreaks>
  <colBreaks count="3" manualBreakCount="3">
    <brk id="10" max="65535" man="1"/>
    <brk id="19" max="65535" man="1"/>
    <brk id="2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M19"/>
  <sheetViews>
    <sheetView tabSelected="1" workbookViewId="0" topLeftCell="E1">
      <pane ySplit="3" topLeftCell="BM4" activePane="bottomLeft" state="frozen"/>
      <selection pane="topLeft" activeCell="C4" sqref="C4"/>
      <selection pane="bottomLeft" activeCell="M12" sqref="M12"/>
    </sheetView>
  </sheetViews>
  <sheetFormatPr defaultColWidth="9.140625" defaultRowHeight="12.75"/>
  <cols>
    <col min="1" max="1" width="5.7109375" style="18" customWidth="1"/>
    <col min="2" max="2" width="4.7109375" style="18" customWidth="1"/>
    <col min="3" max="3" width="30.7109375" style="18" customWidth="1"/>
    <col min="4" max="5" width="5.7109375" style="18" customWidth="1"/>
    <col min="6" max="6" width="30.7109375" style="18" customWidth="1"/>
    <col min="7" max="8" width="5.7109375" style="18" customWidth="1"/>
    <col min="9" max="9" width="30.7109375" style="18" customWidth="1"/>
    <col min="10" max="11" width="5.7109375" style="18" customWidth="1"/>
    <col min="12" max="12" width="30.7109375" style="18" customWidth="1"/>
    <col min="13" max="13" width="5.7109375" style="18" customWidth="1"/>
    <col min="14" max="14" width="30.7109375" style="18" customWidth="1"/>
    <col min="15" max="16" width="5.7109375" style="18" customWidth="1"/>
    <col min="17" max="17" width="30.7109375" style="18" customWidth="1"/>
    <col min="18" max="16384" width="9.140625" style="18" customWidth="1"/>
  </cols>
  <sheetData>
    <row r="1" spans="3:12" ht="12.75">
      <c r="C1" s="37" t="s">
        <v>140</v>
      </c>
      <c r="F1" s="37" t="s">
        <v>148</v>
      </c>
      <c r="I1" s="37" t="s">
        <v>149</v>
      </c>
      <c r="L1" s="37" t="s">
        <v>127</v>
      </c>
    </row>
    <row r="2" spans="3:13" ht="12.75">
      <c r="C2" s="46" t="s">
        <v>119</v>
      </c>
      <c r="D2" s="39">
        <v>17</v>
      </c>
      <c r="F2" s="46" t="s">
        <v>119</v>
      </c>
      <c r="G2" s="39">
        <v>17</v>
      </c>
      <c r="I2" s="46" t="s">
        <v>119</v>
      </c>
      <c r="J2" s="39">
        <v>17</v>
      </c>
      <c r="L2" s="46" t="s">
        <v>119</v>
      </c>
      <c r="M2" s="39">
        <v>17</v>
      </c>
    </row>
    <row r="4" spans="1:4" ht="12.75">
      <c r="A4" s="47" t="s">
        <v>128</v>
      </c>
      <c r="C4" s="42" t="str">
        <f>Hoofdronde!$N$12</f>
        <v>Brad Parker 7</v>
      </c>
      <c r="D4" s="35">
        <v>4</v>
      </c>
    </row>
    <row r="5" spans="1:7" ht="12.75">
      <c r="A5" s="47" t="s">
        <v>141</v>
      </c>
      <c r="B5" s="33">
        <v>14</v>
      </c>
      <c r="C5" s="43" t="str">
        <f>Verliezers!$U$24</f>
        <v>PHIL BURFORD 7</v>
      </c>
      <c r="D5" s="36">
        <v>9</v>
      </c>
      <c r="F5" s="42" t="str">
        <f>IF(AND($D$4&lt;&gt;"",$D$5&lt;&gt;""),IF($D$4&lt;&gt;$D$5,IF($D$4&gt;$D$5,$C$4,$C$5),""),"")</f>
        <v>PHIL BURFORD 7</v>
      </c>
      <c r="G5" s="35">
        <v>9</v>
      </c>
    </row>
    <row r="6" spans="1:7" ht="12.75">
      <c r="A6" s="47" t="s">
        <v>133</v>
      </c>
      <c r="C6" s="42" t="str">
        <f>Hoofdronde!$N$28</f>
        <v>NEIL JENKINS 6</v>
      </c>
      <c r="D6" s="35">
        <v>7</v>
      </c>
      <c r="E6" s="33">
        <v>21</v>
      </c>
      <c r="F6" s="43" t="str">
        <f>IF(AND($D$6&lt;&gt;"",$D$7&lt;&gt;""),IF($D$6&lt;&gt;$D$7,IF($D$6&gt;$D$7,$C$6,$C$7),""),"")</f>
        <v>BRIAN CRAIG 4</v>
      </c>
      <c r="G6" s="36">
        <v>6</v>
      </c>
    </row>
    <row r="7" spans="1:10" ht="12.75">
      <c r="A7" s="47" t="s">
        <v>142</v>
      </c>
      <c r="B7" s="33">
        <v>22</v>
      </c>
      <c r="C7" s="43" t="str">
        <f>Verliezers!$U$32</f>
        <v>BRIAN CRAIG 4</v>
      </c>
      <c r="D7" s="36">
        <v>9</v>
      </c>
      <c r="I7" s="42" t="str">
        <f>IF(AND($G$5&lt;&gt;"",$G$6&lt;&gt;""),IF($G$5&lt;&gt;$G$6,IF($G$5&gt;$G$6,$F$5,$F$6),""),"")</f>
        <v>PHIL BURFORD 7</v>
      </c>
      <c r="J7" s="35">
        <v>5</v>
      </c>
    </row>
    <row r="8" spans="1:10" ht="12.75">
      <c r="A8" s="47" t="s">
        <v>134</v>
      </c>
      <c r="C8" s="42" t="str">
        <f>Hoofdronde!$N$44</f>
        <v>CRAIG OSBOURNE 7</v>
      </c>
      <c r="D8" s="35">
        <v>9</v>
      </c>
      <c r="H8" s="33">
        <v>19</v>
      </c>
      <c r="I8" s="43" t="str">
        <f>IF(AND($G$9&lt;&gt;"",$G$10&lt;&gt;""),IF($G$9&lt;&gt;$G$10,IF($G$9&gt;$G$10,$F$9,$F$10),""),"")</f>
        <v>CRAIG OSBOURNE 7</v>
      </c>
      <c r="J8" s="36">
        <v>9</v>
      </c>
    </row>
    <row r="9" spans="1:7" ht="12.75">
      <c r="A9" s="47" t="s">
        <v>129</v>
      </c>
      <c r="B9" s="33">
        <v>19</v>
      </c>
      <c r="C9" s="43" t="str">
        <f>Verliezers!$U$8</f>
        <v>JIM O'HARE 5</v>
      </c>
      <c r="D9" s="36">
        <v>4</v>
      </c>
      <c r="F9" s="42" t="str">
        <f>IF(AND($D$8&lt;&gt;"",$D$9&lt;&gt;""),IF($D$8&lt;&gt;$D$9,IF($D$8&gt;$D$9,$C$8,$C$9),""),"")</f>
        <v>CRAIG OSBOURNE 7</v>
      </c>
      <c r="G9" s="35">
        <v>9</v>
      </c>
    </row>
    <row r="10" spans="1:7" ht="12.75">
      <c r="A10" s="47" t="s">
        <v>135</v>
      </c>
      <c r="C10" s="42" t="str">
        <f>Hoofdronde!$N$60</f>
        <v>PAUL TOZER 4</v>
      </c>
      <c r="D10" s="35">
        <v>2</v>
      </c>
      <c r="E10" s="33">
        <v>19</v>
      </c>
      <c r="F10" s="43" t="str">
        <f>IF(AND($D$10&lt;&gt;"",$D$11&lt;&gt;""),IF($D$10&lt;&gt;$D$11,IF($D$10&gt;$D$11,$C$10,$C$11),""),"")</f>
        <v>CHUN HAO MAN 4</v>
      </c>
      <c r="G10" s="36">
        <v>4</v>
      </c>
    </row>
    <row r="11" spans="1:13" ht="12.75">
      <c r="A11" s="47" t="s">
        <v>143</v>
      </c>
      <c r="B11" s="33">
        <v>21</v>
      </c>
      <c r="C11" s="43" t="str">
        <f>Verliezers!$U$16</f>
        <v>CHUN HAO MAN 4</v>
      </c>
      <c r="D11" s="36">
        <v>9</v>
      </c>
      <c r="L11" s="42" t="str">
        <f>IF(AND($J$7&lt;&gt;"",$J$8&lt;&gt;""),IF($J$7&lt;&gt;$J$8,IF($J$7&gt;$J$8,$I$7,$I$8),""),"")</f>
        <v>CRAIG OSBOURNE 7</v>
      </c>
      <c r="M11" s="35">
        <v>6</v>
      </c>
    </row>
    <row r="12" spans="1:13" ht="12.75">
      <c r="A12" s="47" t="s">
        <v>136</v>
      </c>
      <c r="C12" s="42" t="str">
        <f>Hoofdronde!$N$76</f>
        <v>STUART COLCLOUGH 7</v>
      </c>
      <c r="D12" s="35">
        <v>6</v>
      </c>
      <c r="K12" s="33"/>
      <c r="L12" s="43" t="str">
        <f>IF(AND($J$15&lt;&gt;"",$J$16&lt;&gt;""),IF($J$15&lt;&gt;$J$16,IF($J$15&gt;$J$16,$I$15,$I$16),""),"")</f>
        <v>JONATHAN MATHERS 7</v>
      </c>
      <c r="M12" s="36">
        <v>9</v>
      </c>
    </row>
    <row r="13" spans="1:7" ht="12.75">
      <c r="A13" s="47" t="s">
        <v>144</v>
      </c>
      <c r="B13" s="33">
        <v>15</v>
      </c>
      <c r="C13" s="43" t="str">
        <f>Verliezers!$U$56</f>
        <v>COLIN RENNISON 5</v>
      </c>
      <c r="D13" s="36">
        <v>9</v>
      </c>
      <c r="F13" s="42" t="str">
        <f>IF(AND($D$12&lt;&gt;"",$D$13&lt;&gt;""),IF($D$12&lt;&gt;$D$13,IF($D$12&gt;$D$13,$C$12,$C$13),""),"")</f>
        <v>COLIN RENNISON 5</v>
      </c>
      <c r="G13" s="35">
        <v>6</v>
      </c>
    </row>
    <row r="14" spans="1:7" ht="12.75">
      <c r="A14" s="47" t="s">
        <v>137</v>
      </c>
      <c r="C14" s="42" t="str">
        <f>Hoofdronde!$N$92</f>
        <v>JONATHAN MATHERS 7</v>
      </c>
      <c r="D14" s="35">
        <v>9</v>
      </c>
      <c r="E14" s="33">
        <v>18</v>
      </c>
      <c r="F14" s="43" t="str">
        <f>IF(AND($D$14&lt;&gt;"",$D$15&lt;&gt;""),IF($D$14&lt;&gt;$D$15,IF($D$14&gt;$D$15,$C$14,$C$15),""),"")</f>
        <v>JONATHAN MATHERS 7</v>
      </c>
      <c r="G14" s="36">
        <v>9</v>
      </c>
    </row>
    <row r="15" spans="1:10" ht="12.75">
      <c r="A15" s="47" t="s">
        <v>145</v>
      </c>
      <c r="B15" s="33">
        <v>19</v>
      </c>
      <c r="C15" s="43" t="str">
        <f>Verliezers!$U$64</f>
        <v>MATHREW LAWRENSON 7</v>
      </c>
      <c r="D15" s="36">
        <v>3</v>
      </c>
      <c r="I15" s="42" t="str">
        <f>IF(AND($G$13&lt;&gt;"",$G$14&lt;&gt;""),IF($G$13&lt;&gt;$G$14,IF($G$13&gt;$G$14,$F$13,$F$14),""),"")</f>
        <v>JONATHAN MATHERS 7</v>
      </c>
      <c r="J15" s="35">
        <v>9</v>
      </c>
    </row>
    <row r="16" spans="1:10" ht="12.75">
      <c r="A16" s="47" t="s">
        <v>138</v>
      </c>
      <c r="C16" s="42" t="str">
        <f>Hoofdronde!$N$108</f>
        <v>PHIL MORGAN 6</v>
      </c>
      <c r="D16" s="35">
        <v>6</v>
      </c>
      <c r="H16" s="33">
        <v>18</v>
      </c>
      <c r="I16" s="43" t="str">
        <f>IF(AND($G$17&lt;&gt;"",$G$18&lt;&gt;""),IF($G$17&lt;&gt;$G$18,IF($G$17&gt;$G$18,$F$17,$F$18),""),"")</f>
        <v>MATTHEW NORREY 1</v>
      </c>
      <c r="J16" s="36">
        <v>7</v>
      </c>
    </row>
    <row r="17" spans="1:7" ht="12.75">
      <c r="A17" s="47" t="s">
        <v>146</v>
      </c>
      <c r="B17" s="33">
        <v>22</v>
      </c>
      <c r="C17" s="43" t="str">
        <f>Verliezers!$U$40</f>
        <v>MARTIN CORREIA 7</v>
      </c>
      <c r="D17" s="36">
        <v>9</v>
      </c>
      <c r="F17" s="42" t="str">
        <f>IF(AND($D$16&lt;&gt;"",$D$17&lt;&gt;""),IF($D$16&lt;&gt;$D$17,IF($D$16&gt;$D$17,$C$16,$C$17),""),"")</f>
        <v>MARTIN CORREIA 7</v>
      </c>
      <c r="G17" s="35">
        <v>6</v>
      </c>
    </row>
    <row r="18" spans="1:7" ht="12.75">
      <c r="A18" s="47" t="s">
        <v>139</v>
      </c>
      <c r="C18" s="42" t="str">
        <f>Hoofdronde!$N$124</f>
        <v>MATTHEW NORREY 1</v>
      </c>
      <c r="D18" s="35">
        <v>9</v>
      </c>
      <c r="E18" s="33">
        <v>22</v>
      </c>
      <c r="F18" s="43" t="str">
        <f>IF(AND($D$18&lt;&gt;"",$D$19&lt;&gt;""),IF($D$18&lt;&gt;$D$19,IF($D$18&gt;$D$19,$C$18,$C$19),""),"")</f>
        <v>MATTHEW NORREY 1</v>
      </c>
      <c r="G18" s="36">
        <v>9</v>
      </c>
    </row>
    <row r="19" spans="1:4" ht="12.75">
      <c r="A19" s="47" t="s">
        <v>147</v>
      </c>
      <c r="B19" s="33">
        <v>20</v>
      </c>
      <c r="C19" s="43" t="str">
        <f>Verliezers!$U$48</f>
        <v>MARK COLLINS 3</v>
      </c>
      <c r="D19" s="36">
        <v>8</v>
      </c>
    </row>
  </sheetData>
  <sheetProtection sheet="1" objects="1" scenarios="1"/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  <headerFooter alignWithMargins="0">
    <oddHeader>&amp;L&amp;8&amp;A&amp;R&amp;8Print &amp;D</oddHeader>
    <oddFooter>&amp;L&amp;8&amp;F&amp;R&amp;8Page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D13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5.7109375" style="19" customWidth="1"/>
    <col min="3" max="3" width="30.7109375" style="19" customWidth="1"/>
    <col min="4" max="5" width="5.7109375" style="19" customWidth="1"/>
    <col min="6" max="6" width="30.7109375" style="19" customWidth="1"/>
    <col min="7" max="8" width="5.7109375" style="19" customWidth="1"/>
    <col min="9" max="16384" width="9.140625" style="19" customWidth="1"/>
  </cols>
  <sheetData>
    <row r="2" spans="2:4" ht="12.75">
      <c r="B2" s="37" t="s">
        <v>130</v>
      </c>
      <c r="C2" s="37" t="s">
        <v>131</v>
      </c>
      <c r="D2" s="37" t="s">
        <v>132</v>
      </c>
    </row>
    <row r="4" spans="2:4" ht="12.75">
      <c r="B4" s="40">
        <v>1</v>
      </c>
      <c r="C4" s="40" t="str">
        <f>IF(AND(Finales!$L$11&lt;&gt;"",Finales!$L$12&lt;&gt;""),IF(Finales!$M$11&lt;&gt;Finales!$M$12,IF(Finales!$M$11&gt;Finales!$M$12,Finales!$L$11,Finales!$L$12),""),"")</f>
        <v>JONATHAN MATHERS 7</v>
      </c>
      <c r="D4" s="33"/>
    </row>
    <row r="5" spans="2:4" ht="12.75">
      <c r="B5" s="40">
        <v>2</v>
      </c>
      <c r="C5" s="40" t="str">
        <f>IF(AND(Finales!$L$11&lt;&gt;"",Finales!$L$12&lt;&gt;""),IF(Finales!$M$11&lt;&gt;Finales!$M$12,IF(Finales!$M$11&lt;Finales!$M$12,Finales!$L$11,Finales!$L$12),""),"")</f>
        <v>CRAIG OSBOURNE 7</v>
      </c>
      <c r="D5" s="33"/>
    </row>
    <row r="6" spans="2:4" ht="12.75">
      <c r="B6" s="40">
        <v>3</v>
      </c>
      <c r="C6" s="40" t="str">
        <f>IF(AND(Finales!$I$15&lt;&gt;"",Finales!$I$16&lt;&gt;""),IF(Finales!$J$15&lt;&gt;Finales!$J$16,IF(Finales!$J$15&lt;Finales!$J$16,Finales!$I$15,Finales!$I$16),""),"")</f>
        <v>MATTHEW NORREY 1</v>
      </c>
      <c r="D6" s="33"/>
    </row>
    <row r="7" spans="2:4" ht="12.75">
      <c r="B7" s="40">
        <v>3</v>
      </c>
      <c r="C7" s="40" t="str">
        <f>IF(AND(Finales!$I$7&lt;&gt;"",Finales!$I$8&lt;&gt;""),IF(Finales!$J$7&lt;&gt;Finales!$J$8,IF(Finales!$J$7&lt;Finales!$J$8,Finales!$I$7,Finales!$I$8),""),"")</f>
        <v>PHIL BURFORD 7</v>
      </c>
      <c r="D7" s="33"/>
    </row>
    <row r="8" spans="2:4" ht="12.75">
      <c r="B8" s="40">
        <v>5</v>
      </c>
      <c r="C8" s="40" t="str">
        <f>IF(AND(Finales!$F$17&lt;&gt;"",Finales!$F$18&lt;&gt;""),IF(Finales!$G$17&lt;&gt;Finales!$G$18,IF(Finales!$G$17&lt;Finales!$G$18,Finales!$F$17,Finales!$F$18),""),"")</f>
        <v>MARTIN CORREIA 7</v>
      </c>
      <c r="D8" s="33"/>
    </row>
    <row r="9" spans="2:4" ht="12.75">
      <c r="B9" s="40">
        <v>5</v>
      </c>
      <c r="C9" s="40" t="str">
        <f>IF(AND(Finales!$F$13&lt;&gt;"",Finales!$F$14&lt;&gt;""),IF(Finales!$G$13&lt;&gt;Finales!$G$14,IF(Finales!$G$13&lt;Finales!$G$14,Finales!$F$13,Finales!$F$14),""),"")</f>
        <v>COLIN RENNISON 5</v>
      </c>
      <c r="D9" s="33"/>
    </row>
    <row r="10" spans="2:4" ht="12.75">
      <c r="B10" s="40">
        <v>5</v>
      </c>
      <c r="C10" s="40" t="str">
        <f>IF(AND(Finales!$F$9&lt;&gt;"",Finales!$F$10&lt;&gt;""),IF(Finales!$G$9&lt;&gt;Finales!$G$10,IF(Finales!$G$9&lt;Finales!$G$10,Finales!$F$9,Finales!$F$10),""),"")</f>
        <v>CHUN HAO MAN 4</v>
      </c>
      <c r="D10" s="33"/>
    </row>
    <row r="11" spans="2:4" ht="12.75">
      <c r="B11" s="40">
        <v>5</v>
      </c>
      <c r="C11" s="40" t="str">
        <f>IF(AND(Finales!$F$5&lt;&gt;"",Finales!$F$6&lt;&gt;""),IF(Finales!$G$5&lt;&gt;Finales!$G$6,IF(Finales!$G$5&lt;Finales!$G$6,Finales!$F$5,Finales!$F$6),""),"")</f>
        <v>BRIAN CRAIG 4</v>
      </c>
      <c r="D11" s="33"/>
    </row>
    <row r="12" spans="2:4" ht="12.75">
      <c r="B12" s="40">
        <v>9</v>
      </c>
      <c r="C12" s="40" t="str">
        <f>IF(AND(Finales!$C$18&lt;&gt;"",Finales!$C$19&lt;&gt;""),IF(Finales!$D$18&lt;&gt;Finales!$D$19,IF(Finales!$D$18&lt;Finales!$D$19,Finales!$C$18,Finales!$C$19),""),"")</f>
        <v>MARK COLLINS 3</v>
      </c>
      <c r="D12" s="33"/>
    </row>
    <row r="13" spans="2:4" ht="12.75">
      <c r="B13" s="40">
        <v>9</v>
      </c>
      <c r="C13" s="40" t="str">
        <f>IF(AND(Finales!$C$16&lt;&gt;"",Finales!$C$17&lt;&gt;""),IF(Finales!$D$16&lt;&gt;Finales!$D$17,IF(Finales!$D$16&lt;Finales!$D$17,Finales!$C$16,Finales!$C$17),""),"")</f>
        <v>PHIL MORGAN 6</v>
      </c>
      <c r="D13" s="33"/>
    </row>
    <row r="14" spans="2:4" ht="12.75">
      <c r="B14" s="40">
        <v>9</v>
      </c>
      <c r="C14" s="40" t="str">
        <f>IF(AND(Finales!$C$14&lt;&gt;"",Finales!$C$15&lt;&gt;""),IF(Finales!$D$14&lt;&gt;Finales!$D$15,IF(Finales!$D$14&lt;Finales!$D$15,Finales!$C$14,Finales!$C$15),""),"")</f>
        <v>MATHREW LAWRENSON 7</v>
      </c>
      <c r="D14" s="33"/>
    </row>
    <row r="15" spans="2:4" ht="12.75">
      <c r="B15" s="40">
        <v>9</v>
      </c>
      <c r="C15" s="40" t="str">
        <f>IF(AND(Finales!$C$12&lt;&gt;"",Finales!$C$13&lt;&gt;""),IF(Finales!$D$12&lt;&gt;Finales!$D$13,IF(Finales!$D$12&lt;Finales!$D$13,Finales!$C$12,Finales!$C$13),""),"")</f>
        <v>STUART COLCLOUGH 7</v>
      </c>
      <c r="D15" s="33"/>
    </row>
    <row r="16" spans="2:4" ht="12.75">
      <c r="B16" s="40">
        <v>9</v>
      </c>
      <c r="C16" s="40" t="str">
        <f>IF(AND(Finales!$C$10&lt;&gt;"",Finales!$C$11&lt;&gt;""),IF(Finales!$D$10&lt;&gt;Finales!$D$11,IF(Finales!$D$10&lt;Finales!$D$11,Finales!$C$10,Finales!$C$11),""),"")</f>
        <v>PAUL TOZER 4</v>
      </c>
      <c r="D16" s="33"/>
    </row>
    <row r="17" spans="2:4" ht="12.75">
      <c r="B17" s="40">
        <v>9</v>
      </c>
      <c r="C17" s="40" t="str">
        <f>IF(AND(Finales!$C$8&lt;&gt;"",Finales!$C$9&lt;&gt;""),IF(Finales!$D$8&lt;&gt;Finales!$D$9,IF(Finales!$D$8&lt;Finales!$D$9,Finales!$C$8,Finales!$C$9),""),"")</f>
        <v>JIM O'HARE 5</v>
      </c>
      <c r="D17" s="33"/>
    </row>
    <row r="18" spans="2:4" ht="12.75">
      <c r="B18" s="40">
        <v>9</v>
      </c>
      <c r="C18" s="40" t="str">
        <f>IF(AND(Finales!$C$6&lt;&gt;"",Finales!$C$7&lt;&gt;""),IF(Finales!$D$6&lt;&gt;Finales!$D$7,IF(Finales!$D$6&lt;Finales!$D$7,Finales!$C$6,Finales!$C$7),""),"")</f>
        <v>NEIL JENKINS 6</v>
      </c>
      <c r="D18" s="33"/>
    </row>
    <row r="19" spans="2:4" ht="12.75">
      <c r="B19" s="40">
        <v>9</v>
      </c>
      <c r="C19" s="40" t="str">
        <f>IF(AND(Finales!$C$4&lt;&gt;"",Finales!$C$5&lt;&gt;""),IF(Finales!$D$4&lt;&gt;Finales!$D$5,IF(Finales!$D$4&lt;Finales!$D$5,Finales!$C$4,Finales!$C$5),""),"")</f>
        <v>Brad Parker 7</v>
      </c>
      <c r="D19" s="33"/>
    </row>
    <row r="20" spans="2:4" ht="12.75">
      <c r="B20" s="40">
        <v>17</v>
      </c>
      <c r="C20" s="40" t="str">
        <f>IF(AND(Verliezers!$R$63&lt;&gt;"",Verliezers!$R$64&lt;&gt;""),IF(Verliezers!$S$63&lt;&gt;Verliezers!$S$64,IF(Verliezers!$S$63&lt;Verliezers!$S$64,Verliezers!$R$63,Verliezers!$R$64),""),"")</f>
        <v>TASH 6</v>
      </c>
      <c r="D20" s="33"/>
    </row>
    <row r="21" spans="2:4" ht="12.75">
      <c r="B21" s="40">
        <v>17</v>
      </c>
      <c r="C21" s="40" t="str">
        <f>IF(AND(Verliezers!$R$55&lt;&gt;"",Verliezers!$R$56&lt;&gt;""),IF(Verliezers!$S$55&lt;&gt;Verliezers!$S$56,IF(Verliezers!$S$55&lt;Verliezers!$S$56,Verliezers!$R$55,Verliezers!$R$56),""),"")</f>
        <v>Nelio Andrade 4</v>
      </c>
      <c r="D21" s="33"/>
    </row>
    <row r="22" spans="2:4" ht="12.75">
      <c r="B22" s="40">
        <v>17</v>
      </c>
      <c r="C22" s="40" t="str">
        <f>IF(AND(Verliezers!$R$47&lt;&gt;"",Verliezers!$R$48&lt;&gt;""),IF(Verliezers!$S$47&lt;&gt;Verliezers!$S$48,IF(Verliezers!$S$47&lt;Verliezers!$S$48,Verliezers!$R$47,Verliezers!$R$48),""),"")</f>
        <v>JON CHALMERS 3</v>
      </c>
      <c r="D22" s="33"/>
    </row>
    <row r="23" spans="2:4" ht="12.75">
      <c r="B23" s="40">
        <v>17</v>
      </c>
      <c r="C23" s="40" t="str">
        <f>IF(AND(Verliezers!$R$39&lt;&gt;"",Verliezers!$R$40&lt;&gt;""),IF(Verliezers!$S$39&lt;&gt;Verliezers!$S$40,IF(Verliezers!$S$39&lt;Verliezers!$S$40,Verliezers!$R$39,Verliezers!$R$40),""),"")</f>
        <v>RAJIV SAKARIA 4</v>
      </c>
      <c r="D23" s="33"/>
    </row>
    <row r="24" spans="2:4" ht="12.75">
      <c r="B24" s="40">
        <v>17</v>
      </c>
      <c r="C24" s="40" t="str">
        <f>IF(AND(Verliezers!$R$31&lt;&gt;"",Verliezers!$R$32&lt;&gt;""),IF(Verliezers!$S$31&lt;&gt;Verliezers!$S$32,IF(Verliezers!$S$31&lt;Verliezers!$S$32,Verliezers!$R$31,Verliezers!$R$32),""),"")</f>
        <v>FAISAL QUADEER 3</v>
      </c>
      <c r="D24" s="33"/>
    </row>
    <row r="25" spans="2:4" ht="12.75">
      <c r="B25" s="40">
        <v>17</v>
      </c>
      <c r="C25" s="40" t="str">
        <f>IF(AND(Verliezers!$R$23&lt;&gt;"",Verliezers!$R$24&lt;&gt;""),IF(Verliezers!$S$23&lt;&gt;Verliezers!$S$24,IF(Verliezers!$S$23&lt;Verliezers!$S$24,Verliezers!$R$23,Verliezers!$R$24),""),"")</f>
        <v>CRAIG HIRST 4</v>
      </c>
      <c r="D25" s="33"/>
    </row>
    <row r="26" spans="2:4" ht="12.75">
      <c r="B26" s="40">
        <v>17</v>
      </c>
      <c r="C26" s="40" t="str">
        <f>IF(AND(Verliezers!$R$15&lt;&gt;"",Verliezers!$R$16&lt;&gt;""),IF(Verliezers!$S$15&lt;&gt;Verliezers!$S$16,IF(Verliezers!$S$15&lt;Verliezers!$S$16,Verliezers!$R$15,Verliezers!$R$16),""),"")</f>
        <v>ALAN MILLERSHIP 7</v>
      </c>
      <c r="D26" s="33"/>
    </row>
    <row r="27" spans="2:4" ht="12.75">
      <c r="B27" s="40">
        <v>17</v>
      </c>
      <c r="C27" s="40" t="str">
        <f>IF(AND(Verliezers!$R$7&lt;&gt;"",Verliezers!$R$8&lt;&gt;""),IF(Verliezers!$S$7&lt;&gt;Verliezers!$S$8,IF(Verliezers!$S$7&lt;Verliezers!$S$8,Verliezers!$R$7,Verliezers!$R$8),""),"")</f>
        <v>DENNIS TANG 4</v>
      </c>
      <c r="D27" s="33"/>
    </row>
    <row r="28" spans="2:4" ht="12.75">
      <c r="B28" s="40">
        <v>25</v>
      </c>
      <c r="C28" s="40" t="str">
        <f>IF(AND(Verliezers!$O$63&lt;&gt;"",Verliezers!$O$64&lt;&gt;""),IF(Verliezers!$P$63&lt;&gt;Verliezers!$P$64,IF(Verliezers!$P$63&lt;Verliezers!$P$64,Verliezers!$O$63,Verliezers!$O$64),""),"")</f>
        <v>MIKE BURKE 5</v>
      </c>
      <c r="D28" s="33"/>
    </row>
    <row r="29" spans="2:4" ht="12.75">
      <c r="B29" s="40">
        <v>25</v>
      </c>
      <c r="C29" s="40" t="str">
        <f>IF(AND(Verliezers!$O$55&lt;&gt;"",Verliezers!$O$56&lt;&gt;""),IF(Verliezers!$P$55&lt;&gt;Verliezers!$P$56,IF(Verliezers!$P$55&lt;Verliezers!$P$56,Verliezers!$O$55,Verliezers!$O$56),""),"")</f>
        <v>AJIT MISTRY 5</v>
      </c>
      <c r="D29" s="33"/>
    </row>
    <row r="30" spans="2:4" ht="12.75">
      <c r="B30" s="40">
        <v>25</v>
      </c>
      <c r="C30" s="40" t="str">
        <f>IF(AND(Verliezers!$O$47&lt;&gt;"",Verliezers!$O$48&lt;&gt;""),IF(Verliezers!$P$47&lt;&gt;Verliezers!$P$48,IF(Verliezers!$P$47&lt;Verliezers!$P$48,Verliezers!$O$47,Verliezers!$O$48),""),"")</f>
        <v>ASLUM ABUBAKER 5</v>
      </c>
      <c r="D30" s="33"/>
    </row>
    <row r="31" spans="2:4" ht="12.75">
      <c r="B31" s="40">
        <v>25</v>
      </c>
      <c r="C31" s="40" t="str">
        <f>IF(AND(Verliezers!$O$39&lt;&gt;"",Verliezers!$O$40&lt;&gt;""),IF(Verliezers!$P$39&lt;&gt;Verliezers!$P$40,IF(Verliezers!$P$39&lt;Verliezers!$P$40,Verliezers!$O$39,Verliezers!$O$40),""),"")</f>
        <v>MIKE RODGERS 7</v>
      </c>
      <c r="D31" s="33"/>
    </row>
    <row r="32" spans="2:4" ht="12.75">
      <c r="B32" s="40">
        <v>25</v>
      </c>
      <c r="C32" s="40" t="str">
        <f>IF(AND(Verliezers!$O$31&lt;&gt;"",Verliezers!$O$32&lt;&gt;""),IF(Verliezers!$P$31&lt;&gt;Verliezers!$P$32,IF(Verliezers!$P$31&lt;Verliezers!$P$32,Verliezers!$O$31,Verliezers!$O$32),""),"")</f>
        <v>JAMES INGLIS 5</v>
      </c>
      <c r="D32" s="33"/>
    </row>
    <row r="33" spans="2:4" ht="12.75">
      <c r="B33" s="40">
        <v>25</v>
      </c>
      <c r="C33" s="40" t="str">
        <f>IF(AND(Verliezers!$O$23&lt;&gt;"",Verliezers!$O$24&lt;&gt;""),IF(Verliezers!$P$23&lt;&gt;Verliezers!$P$24,IF(Verliezers!$P$23&lt;Verliezers!$P$24,Verliezers!$O$23,Verliezers!$O$24),""),"")</f>
        <v>BRETT ARMER 6</v>
      </c>
      <c r="D33" s="33"/>
    </row>
    <row r="34" spans="2:4" ht="12.75">
      <c r="B34" s="40">
        <v>25</v>
      </c>
      <c r="C34" s="40" t="str">
        <f>IF(AND(Verliezers!$O$15&lt;&gt;"",Verliezers!$O$16&lt;&gt;""),IF(Verliezers!$P$15&lt;&gt;Verliezers!$P$16,IF(Verliezers!$P$15&lt;Verliezers!$P$16,Verliezers!$O$15,Verliezers!$O$16),""),"")</f>
        <v>ASH MEMON 5</v>
      </c>
      <c r="D34" s="33"/>
    </row>
    <row r="35" spans="2:4" ht="12.75">
      <c r="B35" s="40">
        <v>25</v>
      </c>
      <c r="C35" s="40" t="str">
        <f>IF(AND(Verliezers!$O$7&lt;&gt;"",Verliezers!$O$8&lt;&gt;""),IF(Verliezers!$P$7&lt;&gt;Verliezers!$P$8,IF(Verliezers!$P$7&lt;Verliezers!$P$8,Verliezers!$O$7,Verliezers!$O$8),""),"")</f>
        <v>JASON LAWERENCE 3</v>
      </c>
      <c r="D35" s="33"/>
    </row>
    <row r="36" spans="2:4" ht="12.75">
      <c r="B36" s="40">
        <v>33</v>
      </c>
      <c r="C36" s="40" t="str">
        <f>IF(AND(Verliezers!$L$65&lt;&gt;"",Verliezers!$L$66&lt;&gt;""),IF(Verliezers!$M$65&lt;&gt;Verliezers!$M$66,IF(Verliezers!$M$65&lt;Verliezers!$M$66,Verliezers!$L$65,Verliezers!$L$66),""),"")</f>
        <v>STUART MILLER 4</v>
      </c>
      <c r="D36" s="33"/>
    </row>
    <row r="37" spans="2:4" ht="12.75">
      <c r="B37" s="40">
        <v>33</v>
      </c>
      <c r="C37" s="40" t="str">
        <f>IF(AND(Verliezers!$L$61&lt;&gt;"",Verliezers!$L$62&lt;&gt;""),IF(Verliezers!$M$61&lt;&gt;Verliezers!$M$62,IF(Verliezers!$M$61&lt;Verliezers!$M$62,Verliezers!$L$61,Verliezers!$L$62),""),"")</f>
        <v>Paul Talbot 3</v>
      </c>
      <c r="D37" s="33"/>
    </row>
    <row r="38" spans="2:4" ht="12.75">
      <c r="B38" s="40">
        <v>33</v>
      </c>
      <c r="C38" s="40" t="str">
        <f>IF(AND(Verliezers!$L$57&lt;&gt;"",Verliezers!$L$58&lt;&gt;""),IF(Verliezers!$M$57&lt;&gt;Verliezers!$M$58,IF(Verliezers!$M$57&lt;Verliezers!$M$58,Verliezers!$L$57,Verliezers!$L$58),""),"")</f>
        <v>ADRIAN CUMISKEY 5</v>
      </c>
      <c r="D38" s="33"/>
    </row>
    <row r="39" spans="2:4" ht="12.75">
      <c r="B39" s="40">
        <v>33</v>
      </c>
      <c r="C39" s="40" t="str">
        <f>IF(AND(Verliezers!$L$53&lt;&gt;"",Verliezers!$L$54&lt;&gt;""),IF(Verliezers!$M$53&lt;&gt;Verliezers!$M$54,IF(Verliezers!$M$53&lt;Verliezers!$M$54,Verliezers!$L$53,Verliezers!$L$54),""),"")</f>
        <v>MIKE STANLEY 4</v>
      </c>
      <c r="D39" s="33"/>
    </row>
    <row r="40" spans="2:4" ht="12.75">
      <c r="B40" s="40">
        <v>33</v>
      </c>
      <c r="C40" s="40" t="str">
        <f>IF(AND(Verliezers!$L$49&lt;&gt;"",Verliezers!$L$50&lt;&gt;""),IF(Verliezers!$M$49&lt;&gt;Verliezers!$M$50,IF(Verliezers!$M$49&lt;Verliezers!$M$50,Verliezers!$L$49,Verliezers!$L$50),""),"")</f>
        <v>LAURO CATAPANG 5</v>
      </c>
      <c r="D40" s="33"/>
    </row>
    <row r="41" spans="2:4" ht="12.75">
      <c r="B41" s="40">
        <v>33</v>
      </c>
      <c r="C41" s="40" t="str">
        <f>IF(AND(Verliezers!$L$45&lt;&gt;"",Verliezers!$L$46&lt;&gt;""),IF(Verliezers!$M$45&lt;&gt;Verliezers!$M$46,IF(Verliezers!$M$45&lt;Verliezers!$M$46,Verliezers!$L$45,Verliezers!$L$46),""),"")</f>
        <v>Jamie White 2</v>
      </c>
      <c r="D41" s="33"/>
    </row>
    <row r="42" spans="2:4" ht="12.75">
      <c r="B42" s="40">
        <v>33</v>
      </c>
      <c r="C42" s="40" t="str">
        <f>IF(AND(Verliezers!$L$41&lt;&gt;"",Verliezers!$L$42&lt;&gt;""),IF(Verliezers!$M$41&lt;&gt;Verliezers!$M$42,IF(Verliezers!$M$41&lt;Verliezers!$M$42,Verliezers!$L$41,Verliezers!$L$42),""),"")</f>
        <v>PETE BARKER 3</v>
      </c>
      <c r="D42" s="33"/>
    </row>
    <row r="43" spans="2:4" ht="12.75">
      <c r="B43" s="40">
        <v>33</v>
      </c>
      <c r="C43" s="40" t="str">
        <f>IF(AND(Verliezers!$L$37&lt;&gt;"",Verliezers!$L$38&lt;&gt;""),IF(Verliezers!$M$37&lt;&gt;Verliezers!$M$38,IF(Verliezers!$M$37&lt;Verliezers!$M$38,Verliezers!$L$37,Verliezers!$L$38),""),"")</f>
        <v>CHRIS KELLY 1</v>
      </c>
      <c r="D43" s="33"/>
    </row>
    <row r="44" spans="2:4" ht="12.75">
      <c r="B44" s="40">
        <v>33</v>
      </c>
      <c r="C44" s="40" t="str">
        <f>IF(AND(Verliezers!$L$33&lt;&gt;"",Verliezers!$L$34&lt;&gt;""),IF(Verliezers!$M$33&lt;&gt;Verliezers!$M$34,IF(Verliezers!$M$33&lt;Verliezers!$M$34,Verliezers!$L$33,Verliezers!$L$34),""),"")</f>
        <v>CHRIS RAVEN 3</v>
      </c>
      <c r="D44" s="33"/>
    </row>
    <row r="45" spans="2:4" ht="12.75">
      <c r="B45" s="40">
        <v>33</v>
      </c>
      <c r="C45" s="40" t="str">
        <f>IF(AND(Verliezers!$L$29&lt;&gt;"",Verliezers!$L$30&lt;&gt;""),IF(Verliezers!$M$29&lt;&gt;Verliezers!$M$30,IF(Verliezers!$M$29&lt;Verliezers!$M$30,Verliezers!$L$29,Verliezers!$L$30),""),"")</f>
        <v>MORGAN LOCKERYEAR 0</v>
      </c>
      <c r="D45" s="33"/>
    </row>
    <row r="46" spans="2:4" ht="12.75">
      <c r="B46" s="40">
        <v>33</v>
      </c>
      <c r="C46" s="40" t="str">
        <f>IF(AND(Verliezers!$L$25&lt;&gt;"",Verliezers!$L$26&lt;&gt;""),IF(Verliezers!$M$25&lt;&gt;Verliezers!$M$26,IF(Verliezers!$M$25&lt;Verliezers!$M$26,Verliezers!$L$25,Verliezers!$L$26),""),"")</f>
        <v>GRAHAM WEST 5</v>
      </c>
      <c r="D46" s="33"/>
    </row>
    <row r="47" spans="2:4" ht="12.75">
      <c r="B47" s="40">
        <v>33</v>
      </c>
      <c r="C47" s="40" t="str">
        <f>IF(AND(Verliezers!$L$21&lt;&gt;"",Verliezers!$L$22&lt;&gt;""),IF(Verliezers!$M$21&lt;&gt;Verliezers!$M$22,IF(Verliezers!$M$21&lt;Verliezers!$M$22,Verliezers!$L$21,Verliezers!$L$22),""),"")</f>
        <v>RAMON NAVARRO 4</v>
      </c>
      <c r="D47" s="33"/>
    </row>
    <row r="48" spans="2:4" ht="12.75">
      <c r="B48" s="40">
        <v>33</v>
      </c>
      <c r="C48" s="40" t="str">
        <f>IF(AND(Verliezers!$L$17&lt;&gt;"",Verliezers!$L$18&lt;&gt;""),IF(Verliezers!$M$17&lt;&gt;Verliezers!$M$18,IF(Verliezers!$M$17&lt;Verliezers!$M$18,Verliezers!$L$17,Verliezers!$L$18),""),"")</f>
        <v>JAMES COURT 4</v>
      </c>
      <c r="D48" s="33"/>
    </row>
    <row r="49" spans="2:4" ht="12.75">
      <c r="B49" s="40">
        <v>33</v>
      </c>
      <c r="C49" s="40" t="str">
        <f>IF(AND(Verliezers!$L$13&lt;&gt;"",Verliezers!$L$14&lt;&gt;""),IF(Verliezers!$M$13&lt;&gt;Verliezers!$M$14,IF(Verliezers!$M$13&lt;Verliezers!$M$14,Verliezers!$L$13,Verliezers!$L$14),""),"")</f>
        <v>MATT GWYNNE 1</v>
      </c>
      <c r="D49" s="33"/>
    </row>
    <row r="50" spans="2:4" ht="12.75">
      <c r="B50" s="40">
        <v>33</v>
      </c>
      <c r="C50" s="40" t="str">
        <f>IF(AND(Verliezers!$L$9&lt;&gt;"",Verliezers!$L$10&lt;&gt;""),IF(Verliezers!$M$9&lt;&gt;Verliezers!$M$10,IF(Verliezers!$M$9&lt;Verliezers!$M$10,Verliezers!$L$9,Verliezers!$L$10),""),"")</f>
        <v>Martin Lee 5</v>
      </c>
      <c r="D50" s="33"/>
    </row>
    <row r="51" spans="2:4" ht="12.75">
      <c r="B51" s="40">
        <v>33</v>
      </c>
      <c r="C51" s="40" t="str">
        <f>IF(AND(Verliezers!$L$5&lt;&gt;"",Verliezers!$L$6&lt;&gt;""),IF(Verliezers!$M$5&lt;&gt;Verliezers!$M$6,IF(Verliezers!$M$5&lt;Verliezers!$M$6,Verliezers!$L$5,Verliezers!$L$6),""),"")</f>
        <v>ELIO LARANGINHA 3</v>
      </c>
      <c r="D51" s="33"/>
    </row>
    <row r="52" spans="2:4" ht="12.75">
      <c r="B52" s="40">
        <v>49</v>
      </c>
      <c r="C52" s="40" t="str">
        <f>IF(AND(Verliezers!$I$65&lt;&gt;"",Verliezers!$I$66&lt;&gt;""),IF(Verliezers!$J$65&lt;&gt;Verliezers!$J$66,IF(Verliezers!$J$65&lt;Verliezers!$J$66,Verliezers!$I$65,Verliezers!$I$66),""),"")</f>
        <v>BYE</v>
      </c>
      <c r="D52" s="33"/>
    </row>
    <row r="53" spans="2:4" ht="12.75">
      <c r="B53" s="40">
        <v>49</v>
      </c>
      <c r="C53" s="40" t="str">
        <f>IF(AND(Verliezers!$I$61&lt;&gt;"",Verliezers!$I$62&lt;&gt;""),IF(Verliezers!$J$61&lt;&gt;Verliezers!$J$62,IF(Verliezers!$J$61&lt;Verliezers!$J$62,Verliezers!$I$61,Verliezers!$I$62),""),"")</f>
        <v>BYE</v>
      </c>
      <c r="D53" s="33"/>
    </row>
    <row r="54" spans="2:4" ht="12.75">
      <c r="B54" s="40">
        <v>49</v>
      </c>
      <c r="C54" s="40" t="str">
        <f>IF(AND(Verliezers!$I$57&lt;&gt;"",Verliezers!$I$58&lt;&gt;""),IF(Verliezers!$J$57&lt;&gt;Verliezers!$J$58,IF(Verliezers!$J$57&lt;Verliezers!$J$58,Verliezers!$I$57,Verliezers!$I$58),""),"")</f>
        <v>BYE</v>
      </c>
      <c r="D54" s="33"/>
    </row>
    <row r="55" spans="2:4" ht="12.75">
      <c r="B55" s="40">
        <v>49</v>
      </c>
      <c r="C55" s="40" t="str">
        <f>IF(AND(Verliezers!$I$53&lt;&gt;"",Verliezers!$I$54&lt;&gt;""),IF(Verliezers!$J$53&lt;&gt;Verliezers!$J$54,IF(Verliezers!$J$53&lt;Verliezers!$J$54,Verliezers!$I$53,Verliezers!$I$54),""),"")</f>
        <v>BYE</v>
      </c>
      <c r="D55" s="33"/>
    </row>
    <row r="56" spans="2:4" ht="12.75">
      <c r="B56" s="40">
        <v>49</v>
      </c>
      <c r="C56" s="40" t="str">
        <f>IF(AND(Verliezers!$I$49&lt;&gt;"",Verliezers!$I$50&lt;&gt;""),IF(Verliezers!$J$49&lt;&gt;Verliezers!$J$50,IF(Verliezers!$J$49&lt;Verliezers!$J$50,Verliezers!$I$49,Verliezers!$I$50),""),"")</f>
        <v>BYE</v>
      </c>
      <c r="D56" s="33"/>
    </row>
    <row r="57" spans="2:4" ht="12.75">
      <c r="B57" s="40">
        <v>49</v>
      </c>
      <c r="C57" s="40" t="str">
        <f>IF(AND(Verliezers!$I$45&lt;&gt;"",Verliezers!$I$46&lt;&gt;""),IF(Verliezers!$J$45&lt;&gt;Verliezers!$J$46,IF(Verliezers!$J$45&lt;Verliezers!$J$46,Verliezers!$I$45,Verliezers!$I$46),""),"")</f>
        <v>LARRY HINRICHS 4</v>
      </c>
      <c r="D57" s="33"/>
    </row>
    <row r="58" spans="2:4" ht="12.75">
      <c r="B58" s="40">
        <v>49</v>
      </c>
      <c r="C58" s="40" t="str">
        <f>IF(AND(Verliezers!$I$41&lt;&gt;"",Verliezers!$I$42&lt;&gt;""),IF(Verliezers!$J$41&lt;&gt;Verliezers!$J$42,IF(Verliezers!$J$41&lt;Verliezers!$J$42,Verliezers!$I$41,Verliezers!$I$42),""),"")</f>
        <v>SAM LUI 4</v>
      </c>
      <c r="D58" s="33"/>
    </row>
    <row r="59" spans="2:4" ht="12.75">
      <c r="B59" s="40">
        <v>49</v>
      </c>
      <c r="C59" s="40" t="str">
        <f>IF(AND(Verliezers!$I$37&lt;&gt;"",Verliezers!$I$38&lt;&gt;""),IF(Verliezers!$J$37&lt;&gt;Verliezers!$J$38,IF(Verliezers!$J$37&lt;Verliezers!$J$38,Verliezers!$I$37,Verliezers!$I$38),""),"")</f>
        <v>BYE</v>
      </c>
      <c r="D59" s="33"/>
    </row>
    <row r="60" spans="2:4" ht="12.75">
      <c r="B60" s="40">
        <v>49</v>
      </c>
      <c r="C60" s="40" t="str">
        <f>IF(AND(Verliezers!$I$33&lt;&gt;"",Verliezers!$I$34&lt;&gt;""),IF(Verliezers!$J$33&lt;&gt;Verliezers!$J$34,IF(Verliezers!$J$33&lt;Verliezers!$J$34,Verliezers!$I$33,Verliezers!$I$34),""),"")</f>
        <v>KEIRON CLARKE 6</v>
      </c>
      <c r="D60" s="33"/>
    </row>
    <row r="61" spans="2:4" ht="12.75">
      <c r="B61" s="40">
        <v>49</v>
      </c>
      <c r="C61" s="40" t="str">
        <f>IF(AND(Verliezers!$I$29&lt;&gt;"",Verliezers!$I$30&lt;&gt;""),IF(Verliezers!$J$29&lt;&gt;Verliezers!$J$30,IF(Verliezers!$J$29&lt;Verliezers!$J$30,Verliezers!$I$29,Verliezers!$I$30),""),"")</f>
        <v>TOM WOOLSTENCROFT 4</v>
      </c>
      <c r="D61" s="33"/>
    </row>
    <row r="62" spans="2:4" ht="12.75">
      <c r="B62" s="40">
        <v>49</v>
      </c>
      <c r="C62" s="40" t="str">
        <f>IF(AND(Verliezers!$I$25&lt;&gt;"",Verliezers!$I$26&lt;&gt;""),IF(Verliezers!$J$25&lt;&gt;Verliezers!$J$26,IF(Verliezers!$J$25&lt;Verliezers!$J$26,Verliezers!$I$25,Verliezers!$I$26),""),"")</f>
        <v>ADAM JACKSON 6</v>
      </c>
      <c r="D62" s="33"/>
    </row>
    <row r="63" spans="2:4" ht="12.75">
      <c r="B63" s="40">
        <v>49</v>
      </c>
      <c r="C63" s="40" t="str">
        <f>IF(AND(Verliezers!$I$21&lt;&gt;"",Verliezers!$I$22&lt;&gt;""),IF(Verliezers!$J$21&lt;&gt;Verliezers!$J$22,IF(Verliezers!$J$21&lt;Verliezers!$J$22,Verliezers!$I$21,Verliezers!$I$22),""),"")</f>
        <v>SHAUN TIDDEMAN 2</v>
      </c>
      <c r="D63" s="33"/>
    </row>
    <row r="64" spans="2:4" ht="12.75">
      <c r="B64" s="40">
        <v>49</v>
      </c>
      <c r="C64" s="40" t="str">
        <f>IF(AND(Verliezers!$I$17&lt;&gt;"",Verliezers!$I$18&lt;&gt;""),IF(Verliezers!$J$17&lt;&gt;Verliezers!$J$18,IF(Verliezers!$J$17&lt;Verliezers!$J$18,Verliezers!$I$17,Verliezers!$I$18),""),"")</f>
        <v>ROSS PILKINTON 5</v>
      </c>
      <c r="D64" s="33"/>
    </row>
    <row r="65" spans="2:4" ht="12.75">
      <c r="B65" s="40">
        <v>49</v>
      </c>
      <c r="C65" s="40" t="str">
        <f>IF(AND(Verliezers!$I$13&lt;&gt;"",Verliezers!$I$14&lt;&gt;""),IF(Verliezers!$J$13&lt;&gt;Verliezers!$J$14,IF(Verliezers!$J$13&lt;Verliezers!$J$14,Verliezers!$I$13,Verliezers!$I$14),""),"")</f>
        <v>BYE</v>
      </c>
      <c r="D65" s="33"/>
    </row>
    <row r="66" spans="2:4" ht="12.75">
      <c r="B66" s="40">
        <v>49</v>
      </c>
      <c r="C66" s="40" t="str">
        <f>IF(AND(Verliezers!$I$9&lt;&gt;"",Verliezers!$I$10&lt;&gt;""),IF(Verliezers!$J$9&lt;&gt;Verliezers!$J$10,IF(Verliezers!$J$9&lt;Verliezers!$J$10,Verliezers!$I$9,Verliezers!$I$10),""),"")</f>
        <v>BYE</v>
      </c>
      <c r="D66" s="33"/>
    </row>
    <row r="67" spans="2:4" ht="12.75">
      <c r="B67" s="40">
        <v>49</v>
      </c>
      <c r="C67" s="40" t="str">
        <f>IF(AND(Verliezers!$I$5&lt;&gt;"",Verliezers!$I$6&lt;&gt;""),IF(Verliezers!$J$5&lt;&gt;Verliezers!$J$6,IF(Verliezers!$J$5&lt;Verliezers!$J$6,Verliezers!$I$5,Verliezers!$I$6),""),"")</f>
        <v>DAN LIM 4</v>
      </c>
      <c r="D67" s="33"/>
    </row>
    <row r="68" spans="2:4" ht="12.75">
      <c r="B68" s="40">
        <v>65</v>
      </c>
      <c r="C68" s="40" t="str">
        <f>IF(AND(Verliezers!$F$66&lt;&gt;"",Verliezers!$F$67&lt;&gt;""),IF(Verliezers!$G$66&lt;&gt;Verliezers!$G$67,IF(Verliezers!$G$66&lt;Verliezers!$G$67,Verliezers!$F$66,Verliezers!$F$67),""),"")</f>
        <v>BYE</v>
      </c>
      <c r="D68" s="33"/>
    </row>
    <row r="69" spans="2:4" ht="12.75">
      <c r="B69" s="40">
        <v>65</v>
      </c>
      <c r="C69" s="40" t="str">
        <f>IF(AND(Verliezers!$F$64&lt;&gt;"",Verliezers!$F$65&lt;&gt;""),IF(Verliezers!$G$64&lt;&gt;Verliezers!$G$65,IF(Verliezers!$G$64&lt;Verliezers!$G$65,Verliezers!$F$64,Verliezers!$F$65),""),"")</f>
        <v>BYE</v>
      </c>
      <c r="D69" s="33"/>
    </row>
    <row r="70" spans="2:4" ht="12.75">
      <c r="B70" s="40">
        <v>65</v>
      </c>
      <c r="C70" s="40" t="str">
        <f>IF(AND(Verliezers!$F$62&lt;&gt;"",Verliezers!$F$63&lt;&gt;""),IF(Verliezers!$G$62&lt;&gt;Verliezers!$G$63,IF(Verliezers!$G$62&lt;Verliezers!$G$63,Verliezers!$F$62,Verliezers!$F$63),""),"")</f>
        <v>BYE</v>
      </c>
      <c r="D70" s="33"/>
    </row>
    <row r="71" spans="2:4" ht="12.75">
      <c r="B71" s="40">
        <v>65</v>
      </c>
      <c r="C71" s="40" t="str">
        <f>IF(AND(Verliezers!$F$60&lt;&gt;"",Verliezers!$F$61&lt;&gt;""),IF(Verliezers!$G$60&lt;&gt;Verliezers!$G$61,IF(Verliezers!$G$60&lt;Verliezers!$G$61,Verliezers!$F$60,Verliezers!$F$61),""),"")</f>
        <v>BYE</v>
      </c>
      <c r="D71" s="33"/>
    </row>
    <row r="72" spans="2:4" ht="12.75">
      <c r="B72" s="40">
        <v>65</v>
      </c>
      <c r="C72" s="40" t="str">
        <f>IF(AND(Verliezers!$F$58&lt;&gt;"",Verliezers!$F$59&lt;&gt;""),IF(Verliezers!$G$58&lt;&gt;Verliezers!$G$59,IF(Verliezers!$G$58&lt;Verliezers!$G$59,Verliezers!$F$58,Verliezers!$F$59),""),"")</f>
        <v>BYE</v>
      </c>
      <c r="D72" s="33"/>
    </row>
    <row r="73" spans="2:4" ht="12.75">
      <c r="B73" s="40">
        <v>65</v>
      </c>
      <c r="C73" s="40" t="str">
        <f>IF(AND(Verliezers!$F$56&lt;&gt;"",Verliezers!$F$57&lt;&gt;""),IF(Verliezers!$G$56&lt;&gt;Verliezers!$G$57,IF(Verliezers!$G$56&lt;Verliezers!$G$57,Verliezers!$F$56,Verliezers!$F$57),""),"")</f>
        <v>BYE</v>
      </c>
      <c r="D73" s="33"/>
    </row>
    <row r="74" spans="2:4" ht="12.75">
      <c r="B74" s="40">
        <v>65</v>
      </c>
      <c r="C74" s="40" t="str">
        <f>IF(AND(Verliezers!$F$54&lt;&gt;"",Verliezers!$F$55&lt;&gt;""),IF(Verliezers!$G$54&lt;&gt;Verliezers!$G$55,IF(Verliezers!$G$54&lt;Verliezers!$G$55,Verliezers!$F$54,Verliezers!$F$55),""),"")</f>
        <v>BYE</v>
      </c>
      <c r="D74" s="33"/>
    </row>
    <row r="75" spans="2:4" ht="12.75">
      <c r="B75" s="40">
        <v>65</v>
      </c>
      <c r="C75" s="40" t="str">
        <f>IF(AND(Verliezers!$F$52&lt;&gt;"",Verliezers!$F$53&lt;&gt;""),IF(Verliezers!$G$52&lt;&gt;Verliezers!$G$53,IF(Verliezers!$G$52&lt;Verliezers!$G$53,Verliezers!$F$52,Verliezers!$F$53),""),"")</f>
        <v>BYE</v>
      </c>
      <c r="D75" s="33"/>
    </row>
    <row r="76" spans="2:4" ht="12.75">
      <c r="B76" s="40">
        <v>65</v>
      </c>
      <c r="C76" s="40" t="str">
        <f>IF(AND(Verliezers!$F$50&lt;&gt;"",Verliezers!$F$51&lt;&gt;""),IF(Verliezers!$G$50&lt;&gt;Verliezers!$G$51,IF(Verliezers!$G$50&lt;Verliezers!$G$51,Verliezers!$F$50,Verliezers!$F$51),""),"")</f>
        <v>PETER PRZEDNOWEK 3</v>
      </c>
      <c r="D76" s="33"/>
    </row>
    <row r="77" spans="2:4" ht="12.75">
      <c r="B77" s="40">
        <v>65</v>
      </c>
      <c r="C77" s="40" t="str">
        <f>IF(AND(Verliezers!$F$48&lt;&gt;"",Verliezers!$F$49&lt;&gt;""),IF(Verliezers!$G$48&lt;&gt;Verliezers!$G$49,IF(Verliezers!$G$48&lt;Verliezers!$G$49,Verliezers!$F$48,Verliezers!$F$49),""),"")</f>
        <v>BYE</v>
      </c>
      <c r="D77" s="33"/>
    </row>
    <row r="78" spans="2:4" ht="12.75">
      <c r="B78" s="40">
        <v>65</v>
      </c>
      <c r="C78" s="40" t="str">
        <f>IF(AND(Verliezers!$F$46&lt;&gt;"",Verliezers!$F$47&lt;&gt;""),IF(Verliezers!$G$46&lt;&gt;Verliezers!$G$47,IF(Verliezers!$G$46&lt;Verliezers!$G$47,Verliezers!$F$46,Verliezers!$F$47),""),"")</f>
        <v>GEOFF EDGE 4</v>
      </c>
      <c r="D78" s="33"/>
    </row>
    <row r="79" spans="2:4" ht="12.75">
      <c r="B79" s="40">
        <v>65</v>
      </c>
      <c r="C79" s="40" t="str">
        <f>IF(AND(Verliezers!$F$44&lt;&gt;"",Verliezers!$F$45&lt;&gt;""),IF(Verliezers!$G$44&lt;&gt;Verliezers!$G$45,IF(Verliezers!$G$44&lt;Verliezers!$G$45,Verliezers!$F$44,Verliezers!$F$45),""),"")</f>
        <v>BYE</v>
      </c>
      <c r="D79" s="33"/>
    </row>
    <row r="80" spans="2:4" ht="12.75">
      <c r="B80" s="40">
        <v>65</v>
      </c>
      <c r="C80" s="40" t="str">
        <f>IF(AND(Verliezers!$F$42&lt;&gt;"",Verliezers!$F$43&lt;&gt;""),IF(Verliezers!$G$42&lt;&gt;Verliezers!$G$43,IF(Verliezers!$G$42&lt;Verliezers!$G$43,Verliezers!$F$42,Verliezers!$F$43),""),"")</f>
        <v>PAT CLEARY 1</v>
      </c>
      <c r="D80" s="33"/>
    </row>
    <row r="81" spans="2:4" ht="12.75">
      <c r="B81" s="40">
        <v>65</v>
      </c>
      <c r="C81" s="40" t="str">
        <f>IF(AND(Verliezers!$F$40&lt;&gt;"",Verliezers!$F$41&lt;&gt;""),IF(Verliezers!$G$40&lt;&gt;Verliezers!$G$41,IF(Verliezers!$G$40&lt;Verliezers!$G$41,Verliezers!$F$40,Verliezers!$F$41),""),"")</f>
        <v>BYE</v>
      </c>
      <c r="D81" s="33"/>
    </row>
    <row r="82" spans="2:4" ht="12.75">
      <c r="B82" s="40">
        <v>65</v>
      </c>
      <c r="C82" s="40" t="str">
        <f>IF(AND(Verliezers!$F$38&lt;&gt;"",Verliezers!$F$39&lt;&gt;""),IF(Verliezers!$G$38&lt;&gt;Verliezers!$G$39,IF(Verliezers!$G$38&lt;Verliezers!$G$39,Verliezers!$F$38,Verliezers!$F$39),""),"")</f>
        <v>BYE</v>
      </c>
      <c r="D82" s="33"/>
    </row>
    <row r="83" spans="2:4" ht="12.75">
      <c r="B83" s="40">
        <v>65</v>
      </c>
      <c r="C83" s="40" t="str">
        <f>IF(AND(Verliezers!$F$36&lt;&gt;"",Verliezers!$F$37&lt;&gt;""),IF(Verliezers!$G$36&lt;&gt;Verliezers!$G$37,IF(Verliezers!$G$36&lt;Verliezers!$G$37,Verliezers!$F$36,Verliezers!$F$37),""),"")</f>
        <v>BYE</v>
      </c>
      <c r="D83" s="33"/>
    </row>
    <row r="84" spans="2:4" ht="12.75">
      <c r="B84" s="40">
        <v>65</v>
      </c>
      <c r="C84" s="40" t="str">
        <f>IF(AND(Verliezers!$F$34&lt;&gt;"",Verliezers!$F$35&lt;&gt;""),IF(Verliezers!$G$34&lt;&gt;Verliezers!$G$35,IF(Verliezers!$G$34&lt;Verliezers!$G$35,Verliezers!$F$34,Verliezers!$F$35),""),"")</f>
        <v>BYE</v>
      </c>
      <c r="D84" s="33"/>
    </row>
    <row r="85" spans="2:4" ht="12.75">
      <c r="B85" s="40">
        <v>65</v>
      </c>
      <c r="C85" s="40" t="str">
        <f>IF(AND(Verliezers!$F$32&lt;&gt;"",Verliezers!$F$33&lt;&gt;""),IF(Verliezers!$G$32&lt;&gt;Verliezers!$G$33,IF(Verliezers!$G$32&lt;Verliezers!$G$33,Verliezers!$F$32,Verliezers!$F$33),""),"")</f>
        <v>BYE</v>
      </c>
      <c r="D85" s="33"/>
    </row>
    <row r="86" spans="2:4" ht="12.75">
      <c r="B86" s="40">
        <v>65</v>
      </c>
      <c r="C86" s="40" t="str">
        <f>IF(AND(Verliezers!$F$30&lt;&gt;"",Verliezers!$F$31&lt;&gt;""),IF(Verliezers!$G$30&lt;&gt;Verliezers!$G$31,IF(Verliezers!$G$30&lt;Verliezers!$G$31,Verliezers!$F$30,Verliezers!$F$31),""),"")</f>
        <v>BYE</v>
      </c>
      <c r="D86" s="33"/>
    </row>
    <row r="87" spans="2:4" ht="12.75">
      <c r="B87" s="40">
        <v>65</v>
      </c>
      <c r="C87" s="40" t="str">
        <f>IF(AND(Verliezers!$F$28&lt;&gt;"",Verliezers!$F$29&lt;&gt;""),IF(Verliezers!$G$28&lt;&gt;Verliezers!$G$29,IF(Verliezers!$G$28&lt;Verliezers!$G$29,Verliezers!$F$28,Verliezers!$F$29),""),"")</f>
        <v>BYE</v>
      </c>
      <c r="D87" s="33"/>
    </row>
    <row r="88" spans="2:4" ht="12.75">
      <c r="B88" s="40">
        <v>65</v>
      </c>
      <c r="C88" s="40" t="str">
        <f>IF(AND(Verliezers!$F$26&lt;&gt;"",Verliezers!$F$27&lt;&gt;""),IF(Verliezers!$G$26&lt;&gt;Verliezers!$G$27,IF(Verliezers!$G$26&lt;Verliezers!$G$27,Verliezers!$F$26,Verliezers!$F$27),""),"")</f>
        <v>BYE</v>
      </c>
      <c r="D88" s="33"/>
    </row>
    <row r="89" spans="2:4" ht="12.75">
      <c r="B89" s="40">
        <v>65</v>
      </c>
      <c r="C89" s="40" t="str">
        <f>IF(AND(Verliezers!$F$24&lt;&gt;"",Verliezers!$F$25&lt;&gt;""),IF(Verliezers!$G$24&lt;&gt;Verliezers!$G$25,IF(Verliezers!$G$24&lt;Verliezers!$G$25,Verliezers!$F$24,Verliezers!$F$25),""),"")</f>
        <v>GRAHAM NEALE 3</v>
      </c>
      <c r="D89" s="33"/>
    </row>
    <row r="90" spans="2:4" ht="12.75">
      <c r="B90" s="40">
        <v>65</v>
      </c>
      <c r="C90" s="40" t="str">
        <f>IF(AND(Verliezers!$F$22&lt;&gt;"",Verliezers!$F$23&lt;&gt;""),IF(Verliezers!$G$22&lt;&gt;Verliezers!$G$23,IF(Verliezers!$G$22&lt;Verliezers!$G$23,Verliezers!$F$22,Verliezers!$F$23),""),"")</f>
        <v>BYE</v>
      </c>
      <c r="D90" s="33"/>
    </row>
    <row r="91" spans="2:4" ht="12.75">
      <c r="B91" s="40">
        <v>65</v>
      </c>
      <c r="C91" s="40" t="str">
        <f>IF(AND(Verliezers!$F$20&lt;&gt;"",Verliezers!$F$21&lt;&gt;""),IF(Verliezers!$G$20&lt;&gt;Verliezers!$G$21,IF(Verliezers!$G$20&lt;Verliezers!$G$21,Verliezers!$F$20,Verliezers!$F$21),""),"")</f>
        <v>BYE</v>
      </c>
      <c r="D91" s="33"/>
    </row>
    <row r="92" spans="2:4" ht="12.75">
      <c r="B92" s="40">
        <v>65</v>
      </c>
      <c r="C92" s="40" t="str">
        <f>IF(AND(Verliezers!$F$18&lt;&gt;"",Verliezers!$F$19&lt;&gt;""),IF(Verliezers!$G$18&lt;&gt;Verliezers!$G$19,IF(Verliezers!$G$18&lt;Verliezers!$G$19,Verliezers!$F$18,Verliezers!$F$19),""),"")</f>
        <v>BYE</v>
      </c>
      <c r="D92" s="33"/>
    </row>
    <row r="93" spans="2:4" ht="12.75">
      <c r="B93" s="40">
        <v>65</v>
      </c>
      <c r="C93" s="40" t="str">
        <f>IF(AND(Verliezers!$F$16&lt;&gt;"",Verliezers!$F$17&lt;&gt;""),IF(Verliezers!$G$16&lt;&gt;Verliezers!$G$17,IF(Verliezers!$G$16&lt;Verliezers!$G$17,Verliezers!$F$16,Verliezers!$F$17),""),"")</f>
        <v>BYE</v>
      </c>
      <c r="D93" s="33"/>
    </row>
    <row r="94" spans="2:4" ht="12.75">
      <c r="B94" s="40">
        <v>65</v>
      </c>
      <c r="C94" s="40" t="str">
        <f>IF(AND(Verliezers!$F$14&lt;&gt;"",Verliezers!$F$15&lt;&gt;""),IF(Verliezers!$G$14&lt;&gt;Verliezers!$G$15,IF(Verliezers!$G$14&lt;Verliezers!$G$15,Verliezers!$F$14,Verliezers!$F$15),""),"")</f>
        <v>BYE</v>
      </c>
      <c r="D94" s="33"/>
    </row>
    <row r="95" spans="2:4" ht="12.75">
      <c r="B95" s="40">
        <v>65</v>
      </c>
      <c r="C95" s="40" t="str">
        <f>IF(AND(Verliezers!$F$12&lt;&gt;"",Verliezers!$F$13&lt;&gt;""),IF(Verliezers!$G$12&lt;&gt;Verliezers!$G$13,IF(Verliezers!$G$12&lt;Verliezers!$G$13,Verliezers!$F$12,Verliezers!$F$13),""),"")</f>
        <v>BYE</v>
      </c>
      <c r="D95" s="33"/>
    </row>
    <row r="96" spans="2:4" ht="12.75">
      <c r="B96" s="40">
        <v>65</v>
      </c>
      <c r="C96" s="40" t="str">
        <f>IF(AND(Verliezers!$F$10&lt;&gt;"",Verliezers!$F$11&lt;&gt;""),IF(Verliezers!$G$10&lt;&gt;Verliezers!$G$11,IF(Verliezers!$G$10&lt;Verliezers!$G$11,Verliezers!$F$10,Verliezers!$F$11),""),"")</f>
        <v>Bye</v>
      </c>
      <c r="D96" s="33"/>
    </row>
    <row r="97" spans="2:4" ht="12.75">
      <c r="B97" s="40">
        <v>65</v>
      </c>
      <c r="C97" s="40" t="str">
        <f>IF(AND(Verliezers!$F$8&lt;&gt;"",Verliezers!$F$9&lt;&gt;""),IF(Verliezers!$G$8&lt;&gt;Verliezers!$G$9,IF(Verliezers!$G$8&lt;Verliezers!$G$9,Verliezers!$F$8,Verliezers!$F$9),""),"")</f>
        <v>BYE</v>
      </c>
      <c r="D97" s="33"/>
    </row>
    <row r="98" spans="2:4" ht="12.75">
      <c r="B98" s="40">
        <v>65</v>
      </c>
      <c r="C98" s="40" t="str">
        <f>IF(AND(Verliezers!$F$6&lt;&gt;"",Verliezers!$F$7&lt;&gt;""),IF(Verliezers!$G$6&lt;&gt;Verliezers!$G$7,IF(Verliezers!$G$6&lt;Verliezers!$G$7,Verliezers!$F$6,Verliezers!$F$7),""),"")</f>
        <v>Steve Heron 3</v>
      </c>
      <c r="D98" s="33"/>
    </row>
    <row r="99" spans="2:4" ht="12.75">
      <c r="B99" s="40">
        <v>65</v>
      </c>
      <c r="C99" s="40" t="str">
        <f>IF(AND(Verliezers!$F$4&lt;&gt;"",Verliezers!$F$5&lt;&gt;""),IF(Verliezers!$G$4&lt;&gt;Verliezers!$G$5,IF(Verliezers!$G$4&lt;Verliezers!$G$5,Verliezers!$F$4,Verliezers!$F$5),""),"")</f>
        <v>BYE</v>
      </c>
      <c r="D99" s="33"/>
    </row>
    <row r="100" spans="2:4" ht="12.75">
      <c r="B100" s="40">
        <v>97</v>
      </c>
      <c r="C100" s="40" t="str">
        <f>IF(AND(Verliezers!$C$66&lt;&gt;"",Verliezers!$C$67&lt;&gt;""),IF(Verliezers!$D$66&lt;&gt;Verliezers!$D$67,IF(Verliezers!$D$66&lt;Verliezers!$D$67,Verliezers!$C$66,Verliezers!$C$67),""),"")</f>
        <v>BYE</v>
      </c>
      <c r="D100" s="33"/>
    </row>
    <row r="101" spans="2:4" ht="12.75">
      <c r="B101" s="40">
        <v>97</v>
      </c>
      <c r="C101" s="40" t="str">
        <f>IF(AND(Verliezers!$C$64&lt;&gt;"",Verliezers!$C$65&lt;&gt;""),IF(Verliezers!$D$64&lt;&gt;Verliezers!$D$65,IF(Verliezers!$D$64&lt;Verliezers!$D$65,Verliezers!$C$64,Verliezers!$C$65),""),"")</f>
        <v>BYE</v>
      </c>
      <c r="D101" s="33"/>
    </row>
    <row r="102" spans="2:4" ht="12.75">
      <c r="B102" s="40">
        <v>97</v>
      </c>
      <c r="C102" s="40" t="str">
        <f>IF(AND(Verliezers!$C$62&lt;&gt;"",Verliezers!$C$63&lt;&gt;""),IF(Verliezers!$D$62&lt;&gt;Verliezers!$D$63,IF(Verliezers!$D$62&lt;Verliezers!$D$63,Verliezers!$C$62,Verliezers!$C$63),""),"")</f>
        <v>BYE</v>
      </c>
      <c r="D102" s="33"/>
    </row>
    <row r="103" spans="2:4" ht="12.75">
      <c r="B103" s="40">
        <v>97</v>
      </c>
      <c r="C103" s="40" t="str">
        <f>IF(AND(Verliezers!$C$60&lt;&gt;"",Verliezers!$C$61&lt;&gt;""),IF(Verliezers!$D$60&lt;&gt;Verliezers!$D$61,IF(Verliezers!$D$60&lt;Verliezers!$D$61,Verliezers!$C$60,Verliezers!$C$61),""),"")</f>
        <v>BYE</v>
      </c>
      <c r="D103" s="33"/>
    </row>
    <row r="104" spans="2:4" ht="12.75">
      <c r="B104" s="40">
        <v>97</v>
      </c>
      <c r="C104" s="40" t="str">
        <f>IF(AND(Verliezers!$C$58&lt;&gt;"",Verliezers!$C$59&lt;&gt;""),IF(Verliezers!$D$58&lt;&gt;Verliezers!$D$59,IF(Verliezers!$D$58&lt;Verliezers!$D$59,Verliezers!$C$58,Verliezers!$C$59),""),"")</f>
        <v>BYE</v>
      </c>
      <c r="D104" s="33"/>
    </row>
    <row r="105" spans="2:4" ht="12.75">
      <c r="B105" s="40">
        <v>97</v>
      </c>
      <c r="C105" s="40" t="str">
        <f>IF(AND(Verliezers!$C$56&lt;&gt;"",Verliezers!$C$57&lt;&gt;""),IF(Verliezers!$D$56&lt;&gt;Verliezers!$D$57,IF(Verliezers!$D$56&lt;Verliezers!$D$57,Verliezers!$C$56,Verliezers!$C$57),""),"")</f>
        <v>BYE</v>
      </c>
      <c r="D105" s="33"/>
    </row>
    <row r="106" spans="2:4" ht="12.75">
      <c r="B106" s="40">
        <v>97</v>
      </c>
      <c r="C106" s="40" t="str">
        <f>IF(AND(Verliezers!$C$54&lt;&gt;"",Verliezers!$C$55&lt;&gt;""),IF(Verliezers!$D$54&lt;&gt;Verliezers!$D$55,IF(Verliezers!$D$54&lt;Verliezers!$D$55,Verliezers!$C$54,Verliezers!$C$55),""),"")</f>
        <v>BYE</v>
      </c>
      <c r="D106" s="33"/>
    </row>
    <row r="107" spans="2:4" ht="12.75">
      <c r="B107" s="40">
        <v>97</v>
      </c>
      <c r="C107" s="40" t="str">
        <f>IF(AND(Verliezers!$C$52&lt;&gt;"",Verliezers!$C$53&lt;&gt;""),IF(Verliezers!$D$52&lt;&gt;Verliezers!$D$53,IF(Verliezers!$D$52&lt;Verliezers!$D$53,Verliezers!$C$52,Verliezers!$C$53),""),"")</f>
        <v>BYE</v>
      </c>
      <c r="D107" s="33"/>
    </row>
    <row r="108" spans="2:4" ht="12.75">
      <c r="B108" s="40">
        <v>97</v>
      </c>
      <c r="C108" s="40" t="str">
        <f>IF(AND(Verliezers!$C$50&lt;&gt;"",Verliezers!$C$51&lt;&gt;""),IF(Verliezers!$D$50&lt;&gt;Verliezers!$D$51,IF(Verliezers!$D$50&lt;Verliezers!$D$51,Verliezers!$C$50,Verliezers!$C$51),""),"")</f>
        <v>BYE</v>
      </c>
      <c r="D108" s="33"/>
    </row>
    <row r="109" spans="2:4" ht="12.75">
      <c r="B109" s="40">
        <v>97</v>
      </c>
      <c r="C109" s="40" t="str">
        <f>IF(AND(Verliezers!$C$48&lt;&gt;"",Verliezers!$C$49&lt;&gt;""),IF(Verliezers!$D$48&lt;&gt;Verliezers!$D$49,IF(Verliezers!$D$48&lt;Verliezers!$D$49,Verliezers!$C$48,Verliezers!$C$49),""),"")</f>
        <v>BYE</v>
      </c>
      <c r="D109" s="33"/>
    </row>
    <row r="110" spans="2:4" ht="12.75">
      <c r="B110" s="40">
        <v>97</v>
      </c>
      <c r="C110" s="40" t="str">
        <f>IF(AND(Verliezers!$C$46&lt;&gt;"",Verliezers!$C$47&lt;&gt;""),IF(Verliezers!$D$46&lt;&gt;Verliezers!$D$47,IF(Verliezers!$D$46&lt;Verliezers!$D$47,Verliezers!$C$46,Verliezers!$C$47),""),"")</f>
        <v>BYE</v>
      </c>
      <c r="D110" s="33"/>
    </row>
    <row r="111" spans="2:4" ht="12.75">
      <c r="B111" s="40">
        <v>97</v>
      </c>
      <c r="C111" s="40" t="str">
        <f>IF(AND(Verliezers!$C$44&lt;&gt;"",Verliezers!$C$45&lt;&gt;""),IF(Verliezers!$D$44&lt;&gt;Verliezers!$D$45,IF(Verliezers!$D$44&lt;Verliezers!$D$45,Verliezers!$C$44,Verliezers!$C$45),""),"")</f>
        <v>BYE</v>
      </c>
      <c r="D111" s="33"/>
    </row>
    <row r="112" spans="2:4" ht="12.75">
      <c r="B112" s="40">
        <v>97</v>
      </c>
      <c r="C112" s="40" t="str">
        <f>IF(AND(Verliezers!$C$42&lt;&gt;"",Verliezers!$C$43&lt;&gt;""),IF(Verliezers!$D$42&lt;&gt;Verliezers!$D$43,IF(Verliezers!$D$42&lt;Verliezers!$D$43,Verliezers!$C$42,Verliezers!$C$43),""),"")</f>
        <v>BYE</v>
      </c>
      <c r="D112" s="33"/>
    </row>
    <row r="113" spans="2:4" ht="12.75">
      <c r="B113" s="40">
        <v>97</v>
      </c>
      <c r="C113" s="40" t="str">
        <f>IF(AND(Verliezers!$C$40&lt;&gt;"",Verliezers!$C$41&lt;&gt;""),IF(Verliezers!$D$40&lt;&gt;Verliezers!$D$41,IF(Verliezers!$D$40&lt;Verliezers!$D$41,Verliezers!$C$40,Verliezers!$C$41),""),"")</f>
        <v>BYE</v>
      </c>
      <c r="D113" s="33"/>
    </row>
    <row r="114" spans="2:4" ht="12.75">
      <c r="B114" s="40">
        <v>97</v>
      </c>
      <c r="C114" s="40" t="str">
        <f>IF(AND(Verliezers!$C$38&lt;&gt;"",Verliezers!$C$39&lt;&gt;""),IF(Verliezers!$D$38&lt;&gt;Verliezers!$D$39,IF(Verliezers!$D$38&lt;Verliezers!$D$39,Verliezers!$C$38,Verliezers!$C$39),""),"")</f>
        <v>BYE</v>
      </c>
      <c r="D114" s="33"/>
    </row>
    <row r="115" spans="2:4" ht="12.75">
      <c r="B115" s="40">
        <v>97</v>
      </c>
      <c r="C115" s="40" t="str">
        <f>IF(AND(Verliezers!$C$36&lt;&gt;"",Verliezers!$C$37&lt;&gt;""),IF(Verliezers!$D$36&lt;&gt;Verliezers!$D$37,IF(Verliezers!$D$36&lt;Verliezers!$D$37,Verliezers!$C$36,Verliezers!$C$37),""),"")</f>
        <v>BYE</v>
      </c>
      <c r="D115" s="33"/>
    </row>
    <row r="116" spans="2:4" ht="12.75">
      <c r="B116" s="40">
        <v>97</v>
      </c>
      <c r="C116" s="40" t="str">
        <f>IF(AND(Verliezers!$C$34&lt;&gt;"",Verliezers!$C$35&lt;&gt;""),IF(Verliezers!$D$34&lt;&gt;Verliezers!$D$35,IF(Verliezers!$D$34&lt;Verliezers!$D$35,Verliezers!$C$34,Verliezers!$C$35),""),"")</f>
        <v>BYE</v>
      </c>
      <c r="D116" s="33"/>
    </row>
    <row r="117" spans="2:4" ht="12.75">
      <c r="B117" s="40">
        <v>97</v>
      </c>
      <c r="C117" s="40" t="str">
        <f>IF(AND(Verliezers!$C$32&lt;&gt;"",Verliezers!$C$33&lt;&gt;""),IF(Verliezers!$D$32&lt;&gt;Verliezers!$D$33,IF(Verliezers!$D$32&lt;Verliezers!$D$33,Verliezers!$C$32,Verliezers!$C$33),""),"")</f>
        <v>BYE</v>
      </c>
      <c r="D117" s="33"/>
    </row>
    <row r="118" spans="2:4" ht="12.75">
      <c r="B118" s="40">
        <v>97</v>
      </c>
      <c r="C118" s="40" t="str">
        <f>IF(AND(Verliezers!$C$30&lt;&gt;"",Verliezers!$C$31&lt;&gt;""),IF(Verliezers!$D$30&lt;&gt;Verliezers!$D$31,IF(Verliezers!$D$30&lt;Verliezers!$D$31,Verliezers!$C$30,Verliezers!$C$31),""),"")</f>
        <v>BYE</v>
      </c>
      <c r="D118" s="33"/>
    </row>
    <row r="119" spans="2:4" ht="12.75">
      <c r="B119" s="40">
        <v>97</v>
      </c>
      <c r="C119" s="40" t="str">
        <f>IF(AND(Verliezers!$C$28&lt;&gt;"",Verliezers!$C$29&lt;&gt;""),IF(Verliezers!$D$28&lt;&gt;Verliezers!$D$29,IF(Verliezers!$D$28&lt;Verliezers!$D$29,Verliezers!$C$28,Verliezers!$C$29),""),"")</f>
        <v>BYE</v>
      </c>
      <c r="D119" s="33"/>
    </row>
    <row r="120" spans="2:4" ht="12.75">
      <c r="B120" s="40">
        <v>97</v>
      </c>
      <c r="C120" s="40" t="str">
        <f>IF(AND(Verliezers!$C$26&lt;&gt;"",Verliezers!$C$27&lt;&gt;""),IF(Verliezers!$D$26&lt;&gt;Verliezers!$D$27,IF(Verliezers!$D$26&lt;Verliezers!$D$27,Verliezers!$C$26,Verliezers!$C$27),""),"")</f>
        <v>BYE</v>
      </c>
      <c r="D120" s="33"/>
    </row>
    <row r="121" spans="2:4" ht="12.75">
      <c r="B121" s="40">
        <v>97</v>
      </c>
      <c r="C121" s="40" t="str">
        <f>IF(AND(Verliezers!$C$24&lt;&gt;"",Verliezers!$C$25&lt;&gt;""),IF(Verliezers!$D$24&lt;&gt;Verliezers!$D$25,IF(Verliezers!$D$24&lt;Verliezers!$D$25,Verliezers!$C$24,Verliezers!$C$25),""),"")</f>
        <v>BYE</v>
      </c>
      <c r="D121" s="33"/>
    </row>
    <row r="122" spans="2:4" ht="12.75">
      <c r="B122" s="40">
        <v>97</v>
      </c>
      <c r="C122" s="40" t="str">
        <f>IF(AND(Verliezers!$C$22&lt;&gt;"",Verliezers!$C$23&lt;&gt;""),IF(Verliezers!$D$22&lt;&gt;Verliezers!$D$23,IF(Verliezers!$D$22&lt;Verliezers!$D$23,Verliezers!$C$22,Verliezers!$C$23),""),"")</f>
        <v>BYE</v>
      </c>
      <c r="D122" s="33"/>
    </row>
    <row r="123" spans="2:4" ht="12.75">
      <c r="B123" s="40">
        <v>97</v>
      </c>
      <c r="C123" s="40" t="str">
        <f>IF(AND(Verliezers!$C$20&lt;&gt;"",Verliezers!$C$21&lt;&gt;""),IF(Verliezers!$D$20&lt;&gt;Verliezers!$D$21,IF(Verliezers!$D$20&lt;Verliezers!$D$21,Verliezers!$C$20,Verliezers!$C$21),""),"")</f>
        <v>BYE</v>
      </c>
      <c r="D123" s="33"/>
    </row>
    <row r="124" spans="2:4" ht="12.75">
      <c r="B124" s="40">
        <v>97</v>
      </c>
      <c r="C124" s="40" t="str">
        <f>IF(AND(Verliezers!$C$18&lt;&gt;"",Verliezers!$C$19&lt;&gt;""),IF(Verliezers!$D$18&lt;&gt;Verliezers!$D$19,IF(Verliezers!$D$18&lt;Verliezers!$D$19,Verliezers!$C$18,Verliezers!$C$19),""),"")</f>
        <v>BYE</v>
      </c>
      <c r="D124" s="33"/>
    </row>
    <row r="125" spans="2:4" ht="12.75">
      <c r="B125" s="40">
        <v>97</v>
      </c>
      <c r="C125" s="40" t="str">
        <f>IF(AND(Verliezers!$C$16&lt;&gt;"",Verliezers!$C$17&lt;&gt;""),IF(Verliezers!$D$16&lt;&gt;Verliezers!$D$17,IF(Verliezers!$D$16&lt;Verliezers!$D$17,Verliezers!$C$16,Verliezers!$C$17),""),"")</f>
        <v>BYE</v>
      </c>
      <c r="D125" s="33"/>
    </row>
    <row r="126" spans="2:4" ht="12.75">
      <c r="B126" s="40">
        <v>97</v>
      </c>
      <c r="C126" s="40" t="str">
        <f>IF(AND(Verliezers!$C$14&lt;&gt;"",Verliezers!$C$15&lt;&gt;""),IF(Verliezers!$D$14&lt;&gt;Verliezers!$D$15,IF(Verliezers!$D$14&lt;Verliezers!$D$15,Verliezers!$C$14,Verliezers!$C$15),""),"")</f>
        <v>BYE</v>
      </c>
      <c r="D126" s="33"/>
    </row>
    <row r="127" spans="2:4" ht="12.75">
      <c r="B127" s="40">
        <v>97</v>
      </c>
      <c r="C127" s="40" t="str">
        <f>IF(AND(Verliezers!$C$12&lt;&gt;"",Verliezers!$C$13&lt;&gt;""),IF(Verliezers!$D$12&lt;&gt;Verliezers!$D$13,IF(Verliezers!$D$12&lt;Verliezers!$D$13,Verliezers!$C$12,Verliezers!$C$13),""),"")</f>
        <v>BYE</v>
      </c>
      <c r="D127" s="33"/>
    </row>
    <row r="128" spans="2:4" ht="12.75">
      <c r="B128" s="40">
        <v>97</v>
      </c>
      <c r="C128" s="40" t="str">
        <f>IF(AND(Verliezers!$C$10&lt;&gt;"",Verliezers!$C$11&lt;&gt;""),IF(Verliezers!$D$10&lt;&gt;Verliezers!$D$11,IF(Verliezers!$D$10&lt;Verliezers!$D$11,Verliezers!$C$10,Verliezers!$C$11),""),"")</f>
        <v>BYE</v>
      </c>
      <c r="D128" s="33"/>
    </row>
    <row r="129" spans="2:4" ht="12.75">
      <c r="B129" s="40">
        <v>97</v>
      </c>
      <c r="C129" s="40" t="str">
        <f>IF(AND(Verliezers!$C$8&lt;&gt;"",Verliezers!$C$9&lt;&gt;""),IF(Verliezers!$D$8&lt;&gt;Verliezers!$D$9,IF(Verliezers!$D$8&lt;Verliezers!$D$9,Verliezers!$C$8,Verliezers!$C$9),""),"")</f>
        <v>BYE</v>
      </c>
      <c r="D129" s="33"/>
    </row>
    <row r="130" spans="2:4" ht="12.75">
      <c r="B130" s="40">
        <v>97</v>
      </c>
      <c r="C130" s="40" t="str">
        <f>IF(AND(Verliezers!$C$6&lt;&gt;"",Verliezers!$C$7&lt;&gt;""),IF(Verliezers!$D$6&lt;&gt;Verliezers!$D$7,IF(Verliezers!$D$6&lt;Verliezers!$D$7,Verliezers!$C$6,Verliezers!$C$7),""),"")</f>
        <v>BYE</v>
      </c>
      <c r="D130" s="33"/>
    </row>
    <row r="131" spans="2:4" ht="12.75">
      <c r="B131" s="40">
        <v>97</v>
      </c>
      <c r="C131" s="40" t="str">
        <f>IF(AND(Verliezers!$C$4&lt;&gt;"",Verliezers!$C$5&lt;&gt;""),IF(Verliezers!$D$4&lt;&gt;Verliezers!$D$5,IF(Verliezers!$D$4&lt;Verliezers!$D$5,Verliezers!$C$4,Verliezers!$C$5),""),"")</f>
        <v>BYE</v>
      </c>
      <c r="D131" s="33"/>
    </row>
  </sheetData>
  <sheetProtection sheet="1" objects="1" scenarios="1"/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Header>&amp;L&amp;8&amp;A&amp;R&amp;8Print: &amp;D</oddHeader>
    <oddFooter>&amp;L&amp;8&amp;F&amp;R&amp;8Page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16384" width="5.7109375" style="15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Toernooi organisatie poolbiljart</dc:title>
  <dc:subject>Toernooi organisatie poolbiljart</dc:subject>
  <dc:creator>Erik Broesder</dc:creator>
  <cp:keywords/>
  <dc:description>Geschreven voor NNPR ranking toernooien</dc:description>
  <cp:lastModifiedBy>Joanne Billings</cp:lastModifiedBy>
  <cp:lastPrinted>2007-10-14T10:47:10Z</cp:lastPrinted>
  <dcterms:created xsi:type="dcterms:W3CDTF">2003-02-24T07:35:09Z</dcterms:created>
  <dcterms:modified xsi:type="dcterms:W3CDTF">2007-10-15T00:56:16Z</dcterms:modified>
  <cp:category/>
  <cp:version/>
  <cp:contentType/>
  <cp:contentStatus/>
</cp:coreProperties>
</file>